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fileSharing userName="Sebastian Baron" algorithmName="SHA-512" hashValue="zJcdslQvddGUeBULo+8pKLJp3RpxpFHg1EEvCH9/PE4fHZ1HhTJIGxUQk4fRUts525jk63TMNJILgfcmu80xHw==" saltValue="Q2L55r4BsKb24qTSuAc0FA==" spinCount="100000"/>
  <workbookPr/>
  <mc:AlternateContent xmlns:mc="http://schemas.openxmlformats.org/markup-compatibility/2006">
    <mc:Choice Requires="x15">
      <x15ac:absPath xmlns:x15ac="http://schemas.microsoft.com/office/spreadsheetml/2010/11/ac" url="https://lohgroup-my.sharepoint.com/personal/baron_s_rittal_de/Documents/Desktop/"/>
    </mc:Choice>
  </mc:AlternateContent>
  <xr:revisionPtr revIDLastSave="0" documentId="13_ncr:10001_{C2994CC2-0A30-4383-9FC3-97E0DA8D4C02}" xr6:coauthVersionLast="47" xr6:coauthVersionMax="47" xr10:uidLastSave="{00000000-0000-0000-0000-000000000000}"/>
  <bookViews>
    <workbookView xWindow="-28920" yWindow="-120" windowWidth="29040" windowHeight="15720" tabRatio="619" xr2:uid="{2E7C9FEB-C902-4233-9682-7BEC59063425}"/>
  </bookViews>
  <sheets>
    <sheet name="PCF-Werte Rittal" sheetId="7" r:id="rId1"/>
    <sheet name="2BA NL" sheetId="12" r:id="rId2"/>
    <sheet name="Check Core Data Model" sheetId="10" state="hidden" r:id="rId3"/>
  </sheets>
  <definedNames>
    <definedName name="_xlnm._FilterDatabase" localSheetId="1" hidden="1">'2BA NL'!$A$1:$J$620</definedName>
  </definedNames>
  <calcPr calcId="191028" refMode="R1C1" iterateCount="0" calcOnSave="0"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5" i="12" l="1"/>
  <c r="G75" i="12" a="1"/>
  <c r="G75" i="12"/>
  <c r="H76" i="12"/>
  <c r="G76" i="12" a="1"/>
  <c r="G76" i="12"/>
  <c r="H77" i="12"/>
  <c r="G77" i="12" a="1"/>
  <c r="G77" i="12"/>
  <c r="H78" i="12"/>
  <c r="G78" i="12" a="1"/>
  <c r="G78" i="12"/>
  <c r="H79" i="12"/>
  <c r="G79" i="12" a="1"/>
  <c r="G79" i="12"/>
  <c r="H80" i="12"/>
  <c r="G80" i="12" a="1"/>
  <c r="G80" i="12"/>
  <c r="H81" i="12"/>
  <c r="G81" i="12" a="1"/>
  <c r="G81" i="12"/>
  <c r="H82" i="12"/>
  <c r="G82" i="12" a="1"/>
  <c r="G82" i="12"/>
  <c r="H83" i="12"/>
  <c r="G83" i="12" a="1"/>
  <c r="G83" i="12"/>
  <c r="H84" i="12"/>
  <c r="G84" i="12" a="1"/>
  <c r="G84" i="12"/>
  <c r="H85" i="12"/>
  <c r="G85" i="12" a="1"/>
  <c r="G85" i="12"/>
  <c r="H86" i="12"/>
  <c r="G86" i="12" a="1"/>
  <c r="G86" i="12"/>
  <c r="H87" i="12"/>
  <c r="G87" i="12" a="1"/>
  <c r="G87" i="12"/>
  <c r="H88" i="12"/>
  <c r="G88" i="12" a="1"/>
  <c r="G88" i="12"/>
  <c r="H89" i="12"/>
  <c r="G89" i="12" a="1"/>
  <c r="G89" i="12"/>
  <c r="H90" i="12"/>
  <c r="G90" i="12" a="1"/>
  <c r="G90" i="12"/>
  <c r="H91" i="12"/>
  <c r="G91" i="12" a="1"/>
  <c r="G91" i="12"/>
  <c r="H92" i="12"/>
  <c r="G92" i="12" a="1"/>
  <c r="G92" i="12"/>
  <c r="H93" i="12"/>
  <c r="G93" i="12" a="1"/>
  <c r="G93" i="12"/>
  <c r="H94" i="12"/>
  <c r="G94" i="12" a="1"/>
  <c r="G94" i="12"/>
  <c r="H95" i="12"/>
  <c r="G95" i="12" a="1"/>
  <c r="G95" i="12"/>
  <c r="H96" i="12"/>
  <c r="G96" i="12" a="1"/>
  <c r="G96" i="12"/>
  <c r="H97" i="12"/>
  <c r="G97" i="12" a="1"/>
  <c r="G97" i="12"/>
  <c r="H98" i="12"/>
  <c r="G98" i="12" a="1"/>
  <c r="G98" i="12"/>
  <c r="H99" i="12"/>
  <c r="G99" i="12" a="1"/>
  <c r="G99" i="12"/>
  <c r="H100" i="12"/>
  <c r="G100" i="12" a="1"/>
  <c r="G100" i="12"/>
  <c r="H101" i="12"/>
  <c r="G101" i="12" a="1"/>
  <c r="G101" i="12"/>
  <c r="H102" i="12"/>
  <c r="G102" i="12" a="1"/>
  <c r="G102" i="12"/>
  <c r="H103" i="12"/>
  <c r="G103" i="12" a="1"/>
  <c r="G103" i="12"/>
  <c r="H104" i="12"/>
  <c r="G104" i="12" a="1"/>
  <c r="G104" i="12"/>
  <c r="H105" i="12"/>
  <c r="G105" i="12" a="1"/>
  <c r="G105" i="12"/>
  <c r="H106" i="12"/>
  <c r="G106" i="12" a="1"/>
  <c r="G106" i="12"/>
  <c r="H107" i="12"/>
  <c r="G107" i="12" a="1"/>
  <c r="G107" i="12"/>
  <c r="H108" i="12"/>
  <c r="G108" i="12" a="1"/>
  <c r="G108" i="12"/>
  <c r="H109" i="12"/>
  <c r="G109" i="12" a="1"/>
  <c r="G109" i="12"/>
  <c r="H110" i="12"/>
  <c r="G110" i="12" a="1"/>
  <c r="G110" i="12"/>
  <c r="H111" i="12"/>
  <c r="G111" i="12" a="1"/>
  <c r="G111" i="12"/>
  <c r="H112" i="12"/>
  <c r="G112" i="12" a="1"/>
  <c r="G112" i="12"/>
  <c r="H113" i="12"/>
  <c r="G113" i="12" a="1"/>
  <c r="G113" i="12"/>
  <c r="H114" i="12"/>
  <c r="G114" i="12" a="1"/>
  <c r="G114" i="12"/>
  <c r="H115" i="12"/>
  <c r="G115" i="12" a="1"/>
  <c r="G115" i="12"/>
  <c r="H116" i="12"/>
  <c r="G116" i="12" a="1"/>
  <c r="G116" i="12"/>
  <c r="H117" i="12"/>
  <c r="G117" i="12" a="1"/>
  <c r="G117" i="12"/>
  <c r="H118" i="12"/>
  <c r="G118" i="12" a="1"/>
  <c r="G118" i="12"/>
  <c r="H119" i="12"/>
  <c r="G119" i="12" a="1"/>
  <c r="G119" i="12"/>
  <c r="H120" i="12"/>
  <c r="G120" i="12" a="1"/>
  <c r="G120" i="12"/>
  <c r="H121" i="12"/>
  <c r="G121" i="12" a="1"/>
  <c r="G121" i="12"/>
  <c r="H122" i="12"/>
  <c r="G122" i="12" a="1"/>
  <c r="G122" i="12"/>
  <c r="H123" i="12"/>
  <c r="G123" i="12" a="1"/>
  <c r="G123" i="12"/>
  <c r="H124" i="12"/>
  <c r="G124" i="12" a="1"/>
  <c r="G124" i="12"/>
  <c r="H125" i="12"/>
  <c r="G125" i="12" a="1"/>
  <c r="G125" i="12"/>
  <c r="H126" i="12"/>
  <c r="G126" i="12" a="1"/>
  <c r="G126" i="12"/>
  <c r="H127" i="12"/>
  <c r="G127" i="12" a="1"/>
  <c r="G127" i="12"/>
  <c r="H128" i="12"/>
  <c r="G128" i="12" a="1"/>
  <c r="G128" i="12"/>
  <c r="H129" i="12"/>
  <c r="G129" i="12" a="1"/>
  <c r="G129" i="12"/>
  <c r="H130" i="12"/>
  <c r="G130" i="12" a="1"/>
  <c r="G130" i="12"/>
  <c r="H131" i="12"/>
  <c r="G131" i="12" a="1"/>
  <c r="G131" i="12"/>
  <c r="H132" i="12"/>
  <c r="G132" i="12" a="1"/>
  <c r="G132" i="12"/>
  <c r="H133" i="12"/>
  <c r="G133" i="12" a="1"/>
  <c r="G133" i="12"/>
  <c r="H134" i="12"/>
  <c r="G134" i="12" a="1"/>
  <c r="G134" i="12"/>
  <c r="H135" i="12"/>
  <c r="G135" i="12" a="1"/>
  <c r="G135" i="12"/>
  <c r="H136" i="12"/>
  <c r="G136" i="12" a="1"/>
  <c r="G136" i="12"/>
  <c r="H137" i="12"/>
  <c r="G137" i="12" a="1"/>
  <c r="G137" i="12"/>
  <c r="H138" i="12"/>
  <c r="G138" i="12" a="1"/>
  <c r="G138" i="12"/>
  <c r="H139" i="12"/>
  <c r="G139" i="12" a="1"/>
  <c r="G139" i="12"/>
  <c r="H140" i="12"/>
  <c r="G140" i="12" a="1"/>
  <c r="G140" i="12"/>
  <c r="H141" i="12"/>
  <c r="G141" i="12" a="1"/>
  <c r="G141" i="12"/>
  <c r="H142" i="12"/>
  <c r="G142" i="12" a="1"/>
  <c r="G142" i="12"/>
  <c r="H143" i="12"/>
  <c r="G143" i="12" a="1"/>
  <c r="G143" i="12"/>
  <c r="H144" i="12"/>
  <c r="G144" i="12" a="1"/>
  <c r="G144" i="12"/>
  <c r="H145" i="12"/>
  <c r="G145" i="12" a="1"/>
  <c r="G145" i="12"/>
  <c r="H146" i="12"/>
  <c r="G146" i="12" a="1"/>
  <c r="G146" i="12"/>
  <c r="H147" i="12"/>
  <c r="G147" i="12" a="1"/>
  <c r="G147" i="12"/>
  <c r="H148" i="12"/>
  <c r="G148" i="12" a="1"/>
  <c r="G148" i="12"/>
  <c r="H149" i="12"/>
  <c r="G149" i="12" a="1"/>
  <c r="G149" i="12"/>
  <c r="H150" i="12"/>
  <c r="G150" i="12" a="1"/>
  <c r="G150" i="12"/>
  <c r="H151" i="12"/>
  <c r="G151" i="12" a="1"/>
  <c r="G151" i="12"/>
  <c r="H152" i="12"/>
  <c r="G152" i="12" a="1"/>
  <c r="G152" i="12"/>
  <c r="H153" i="12"/>
  <c r="G153" i="12" a="1"/>
  <c r="G153" i="12"/>
  <c r="H154" i="12"/>
  <c r="G154" i="12" a="1"/>
  <c r="G154" i="12"/>
  <c r="H155" i="12"/>
  <c r="G155" i="12" a="1"/>
  <c r="G155" i="12"/>
  <c r="H156" i="12"/>
  <c r="G156" i="12" a="1"/>
  <c r="G156" i="12"/>
  <c r="H157" i="12"/>
  <c r="G157" i="12" a="1"/>
  <c r="G157" i="12"/>
  <c r="H158" i="12"/>
  <c r="G158" i="12" a="1"/>
  <c r="G158" i="12"/>
  <c r="H159" i="12"/>
  <c r="G159" i="12" a="1"/>
  <c r="G159" i="12"/>
  <c r="H160" i="12"/>
  <c r="G160" i="12" a="1"/>
  <c r="G160" i="12"/>
  <c r="H161" i="12"/>
  <c r="G161" i="12" a="1"/>
  <c r="G161" i="12"/>
  <c r="H162" i="12"/>
  <c r="G162" i="12" a="1"/>
  <c r="G162" i="12"/>
  <c r="H163" i="12"/>
  <c r="G163" i="12" a="1"/>
  <c r="G163" i="12"/>
  <c r="H164" i="12"/>
  <c r="G164" i="12" a="1"/>
  <c r="G164" i="12"/>
  <c r="H165" i="12"/>
  <c r="G165" i="12" a="1"/>
  <c r="G165" i="12"/>
  <c r="H166" i="12"/>
  <c r="G166" i="12" a="1"/>
  <c r="G166" i="12"/>
  <c r="H167" i="12"/>
  <c r="G167" i="12" a="1"/>
  <c r="G167" i="12"/>
  <c r="H168" i="12"/>
  <c r="G168" i="12" a="1"/>
  <c r="G168" i="12"/>
  <c r="H169" i="12"/>
  <c r="G169" i="12" a="1"/>
  <c r="G169" i="12"/>
  <c r="H170" i="12"/>
  <c r="G170" i="12" a="1"/>
  <c r="G170" i="12"/>
  <c r="H171" i="12"/>
  <c r="G171" i="12" a="1"/>
  <c r="G171" i="12"/>
  <c r="H172" i="12"/>
  <c r="G172" i="12" a="1"/>
  <c r="G172" i="12"/>
  <c r="H173" i="12"/>
  <c r="G173" i="12" a="1"/>
  <c r="G173" i="12"/>
  <c r="H174" i="12"/>
  <c r="G174" i="12" a="1"/>
  <c r="G174" i="12"/>
  <c r="H175" i="12"/>
  <c r="G175" i="12" a="1"/>
  <c r="G175" i="12"/>
  <c r="H176" i="12"/>
  <c r="G176" i="12" a="1"/>
  <c r="G176" i="12"/>
  <c r="H177" i="12"/>
  <c r="G177" i="12" a="1"/>
  <c r="G177" i="12"/>
  <c r="H178" i="12"/>
  <c r="G178" i="12" a="1"/>
  <c r="G178" i="12"/>
  <c r="H179" i="12"/>
  <c r="G179" i="12" a="1"/>
  <c r="G179" i="12"/>
  <c r="H180" i="12"/>
  <c r="G180" i="12" a="1"/>
  <c r="G180" i="12"/>
  <c r="H181" i="12"/>
  <c r="G181" i="12" a="1"/>
  <c r="G181" i="12"/>
  <c r="H182" i="12"/>
  <c r="G182" i="12" a="1"/>
  <c r="G182" i="12"/>
  <c r="H183" i="12"/>
  <c r="G183" i="12" a="1"/>
  <c r="G183" i="12"/>
  <c r="H184" i="12"/>
  <c r="G184" i="12" a="1"/>
  <c r="G184" i="12"/>
  <c r="H185" i="12"/>
  <c r="G185" i="12" a="1"/>
  <c r="G185" i="12"/>
  <c r="H186" i="12"/>
  <c r="G186" i="12" a="1"/>
  <c r="G186" i="12"/>
  <c r="H187" i="12"/>
  <c r="G187" i="12" a="1"/>
  <c r="G187" i="12"/>
  <c r="H188" i="12"/>
  <c r="G188" i="12" a="1"/>
  <c r="G188" i="12"/>
  <c r="H189" i="12"/>
  <c r="G189" i="12" a="1"/>
  <c r="G189" i="12"/>
  <c r="H190" i="12"/>
  <c r="G190" i="12" a="1"/>
  <c r="G190" i="12"/>
  <c r="H191" i="12"/>
  <c r="G191" i="12" a="1"/>
  <c r="G191" i="12"/>
  <c r="H192" i="12"/>
  <c r="G192" i="12" a="1"/>
  <c r="G192" i="12"/>
  <c r="H193" i="12"/>
  <c r="G193" i="12" a="1"/>
  <c r="G193" i="12"/>
  <c r="H194" i="12"/>
  <c r="G194" i="12" a="1"/>
  <c r="G194" i="12"/>
  <c r="H195" i="12"/>
  <c r="G195" i="12" a="1"/>
  <c r="G195" i="12"/>
  <c r="H196" i="12"/>
  <c r="G196" i="12" a="1"/>
  <c r="G196" i="12"/>
  <c r="H197" i="12"/>
  <c r="G197" i="12" a="1"/>
  <c r="G197" i="12"/>
  <c r="H198" i="12"/>
  <c r="G198" i="12" a="1"/>
  <c r="G198" i="12"/>
  <c r="H199" i="12"/>
  <c r="G199" i="12" a="1"/>
  <c r="G199" i="12"/>
  <c r="H200" i="12"/>
  <c r="G200" i="12" a="1"/>
  <c r="G200" i="12"/>
  <c r="H201" i="12"/>
  <c r="G201" i="12" a="1"/>
  <c r="G201" i="12"/>
  <c r="H202" i="12"/>
  <c r="G202" i="12" a="1"/>
  <c r="G202" i="12"/>
  <c r="H203" i="12"/>
  <c r="G203" i="12" a="1"/>
  <c r="G203" i="12"/>
  <c r="H204" i="12"/>
  <c r="G204" i="12" a="1"/>
  <c r="G204" i="12"/>
  <c r="H205" i="12"/>
  <c r="G205" i="12" a="1"/>
  <c r="G205" i="12"/>
  <c r="H206" i="12"/>
  <c r="G206" i="12" a="1"/>
  <c r="G206" i="12"/>
  <c r="H207" i="12"/>
  <c r="G207" i="12" a="1"/>
  <c r="G207" i="12"/>
  <c r="H208" i="12"/>
  <c r="G208" i="12" a="1"/>
  <c r="G208" i="12"/>
  <c r="H209" i="12"/>
  <c r="G209" i="12" a="1"/>
  <c r="G209" i="12"/>
  <c r="H210" i="12"/>
  <c r="G210" i="12" a="1"/>
  <c r="G210" i="12"/>
  <c r="H211" i="12"/>
  <c r="G211" i="12" a="1"/>
  <c r="G211" i="12"/>
  <c r="H212" i="12"/>
  <c r="G212" i="12" a="1"/>
  <c r="G212" i="12"/>
  <c r="H213" i="12"/>
  <c r="G213" i="12" a="1"/>
  <c r="G213" i="12"/>
  <c r="H214" i="12"/>
  <c r="G214" i="12" a="1"/>
  <c r="G214" i="12"/>
  <c r="H215" i="12"/>
  <c r="G215" i="12" a="1"/>
  <c r="G215" i="12"/>
  <c r="H216" i="12"/>
  <c r="G216" i="12" a="1"/>
  <c r="G216" i="12"/>
  <c r="H217" i="12"/>
  <c r="G217" i="12" a="1"/>
  <c r="G217" i="12"/>
  <c r="H218" i="12"/>
  <c r="G218" i="12" a="1"/>
  <c r="G218" i="12"/>
  <c r="H219" i="12"/>
  <c r="G219" i="12" a="1"/>
  <c r="G219" i="12"/>
  <c r="H220" i="12"/>
  <c r="G220" i="12" a="1"/>
  <c r="G220" i="12"/>
  <c r="H221" i="12"/>
  <c r="G221" i="12" a="1"/>
  <c r="G221" i="12"/>
  <c r="H222" i="12"/>
  <c r="G222" i="12" a="1"/>
  <c r="G222" i="12"/>
  <c r="H223" i="12"/>
  <c r="G223" i="12" a="1"/>
  <c r="G223" i="12"/>
  <c r="H224" i="12"/>
  <c r="G224" i="12" a="1"/>
  <c r="G224" i="12"/>
  <c r="H225" i="12"/>
  <c r="G225" i="12" a="1"/>
  <c r="G225" i="12"/>
  <c r="H226" i="12"/>
  <c r="G226" i="12" a="1"/>
  <c r="G226" i="12"/>
  <c r="H227" i="12"/>
  <c r="G227" i="12" a="1"/>
  <c r="G227" i="12"/>
  <c r="H228" i="12"/>
  <c r="G228" i="12" a="1"/>
  <c r="G228" i="12"/>
  <c r="H229" i="12"/>
  <c r="G229" i="12" a="1"/>
  <c r="G229" i="12"/>
  <c r="H230" i="12"/>
  <c r="G230" i="12" a="1"/>
  <c r="G230" i="12"/>
  <c r="H231" i="12"/>
  <c r="G231" i="12" a="1"/>
  <c r="G231" i="12"/>
  <c r="H232" i="12"/>
  <c r="G232" i="12" a="1"/>
  <c r="G232" i="12"/>
  <c r="H233" i="12"/>
  <c r="G233" i="12" a="1"/>
  <c r="G233" i="12"/>
  <c r="H234" i="12"/>
  <c r="G234" i="12" a="1"/>
  <c r="G234" i="12"/>
  <c r="H235" i="12"/>
  <c r="G235" i="12" a="1"/>
  <c r="G235" i="12"/>
  <c r="H236" i="12"/>
  <c r="G236" i="12" a="1"/>
  <c r="G236" i="12"/>
  <c r="H237" i="12"/>
  <c r="G237" i="12" a="1"/>
  <c r="G237" i="12"/>
  <c r="H238" i="12"/>
  <c r="G238" i="12" a="1"/>
  <c r="G238" i="12"/>
  <c r="H239" i="12"/>
  <c r="G239" i="12" a="1"/>
  <c r="G239" i="12"/>
  <c r="H240" i="12"/>
  <c r="G240" i="12" a="1"/>
  <c r="G240" i="12"/>
  <c r="H241" i="12"/>
  <c r="G241" i="12" a="1"/>
  <c r="G241" i="12"/>
  <c r="H242" i="12"/>
  <c r="G242" i="12" a="1"/>
  <c r="G242" i="12"/>
  <c r="H243" i="12"/>
  <c r="G243" i="12" a="1"/>
  <c r="G243" i="12"/>
  <c r="H244" i="12"/>
  <c r="G244" i="12" a="1"/>
  <c r="G244" i="12"/>
  <c r="H245" i="12"/>
  <c r="G245" i="12" a="1"/>
  <c r="G245" i="12"/>
  <c r="H246" i="12"/>
  <c r="G246" i="12" a="1"/>
  <c r="G246" i="12"/>
  <c r="H247" i="12"/>
  <c r="G247" i="12" a="1"/>
  <c r="G247" i="12"/>
  <c r="H248" i="12"/>
  <c r="G248" i="12" a="1"/>
  <c r="G248" i="12"/>
  <c r="H249" i="12"/>
  <c r="G249" i="12" a="1"/>
  <c r="G249" i="12"/>
  <c r="H250" i="12"/>
  <c r="G250" i="12" a="1"/>
  <c r="G250" i="12"/>
  <c r="H251" i="12"/>
  <c r="G251" i="12" a="1"/>
  <c r="G251" i="12"/>
  <c r="H252" i="12"/>
  <c r="G252" i="12" a="1"/>
  <c r="G252" i="12"/>
  <c r="H253" i="12"/>
  <c r="G253" i="12" a="1"/>
  <c r="G253" i="12"/>
  <c r="H254" i="12"/>
  <c r="G254" i="12" a="1"/>
  <c r="G254" i="12"/>
  <c r="H255" i="12"/>
  <c r="G255" i="12" a="1"/>
  <c r="G255" i="12"/>
  <c r="H256" i="12"/>
  <c r="G256" i="12" a="1"/>
  <c r="G256" i="12"/>
  <c r="H257" i="12"/>
  <c r="G257" i="12" a="1"/>
  <c r="G257" i="12"/>
  <c r="H258" i="12"/>
  <c r="G258" i="12" a="1"/>
  <c r="G258" i="12"/>
  <c r="H259" i="12"/>
  <c r="G259" i="12" a="1"/>
  <c r="G259" i="12"/>
  <c r="H260" i="12"/>
  <c r="G260" i="12" a="1"/>
  <c r="G260" i="12"/>
  <c r="H261" i="12"/>
  <c r="G261" i="12" a="1"/>
  <c r="G261" i="12"/>
  <c r="H262" i="12"/>
  <c r="G262" i="12" a="1"/>
  <c r="G262" i="12"/>
  <c r="H263" i="12"/>
  <c r="G263" i="12" a="1"/>
  <c r="G263" i="12"/>
  <c r="H264" i="12"/>
  <c r="G264" i="12" a="1"/>
  <c r="G264" i="12"/>
  <c r="H265" i="12"/>
  <c r="G265" i="12" a="1"/>
  <c r="G265" i="12"/>
  <c r="H266" i="12"/>
  <c r="G266" i="12" a="1"/>
  <c r="G266" i="12"/>
  <c r="H267" i="12"/>
  <c r="G267" i="12" a="1"/>
  <c r="G267" i="12"/>
  <c r="H268" i="12"/>
  <c r="G268" i="12" a="1"/>
  <c r="G268" i="12"/>
  <c r="H269" i="12"/>
  <c r="G269" i="12" a="1"/>
  <c r="G269" i="12"/>
  <c r="H270" i="12"/>
  <c r="G270" i="12" a="1"/>
  <c r="G270" i="12"/>
  <c r="H271" i="12"/>
  <c r="G271" i="12" a="1"/>
  <c r="G271" i="12"/>
  <c r="B272" i="12"/>
  <c r="H272" i="12"/>
  <c r="G272" i="12" a="1"/>
  <c r="G272" i="12"/>
  <c r="H273" i="12"/>
  <c r="G273" i="12" a="1"/>
  <c r="G273" i="12"/>
  <c r="H274" i="12"/>
  <c r="G274" i="12" a="1"/>
  <c r="G274" i="12"/>
  <c r="H275" i="12"/>
  <c r="G275" i="12" a="1"/>
  <c r="G275" i="12"/>
  <c r="H276" i="12"/>
  <c r="G276" i="12" a="1"/>
  <c r="G276" i="12"/>
  <c r="H277" i="12"/>
  <c r="G277" i="12" a="1"/>
  <c r="G277" i="12"/>
  <c r="H278" i="12"/>
  <c r="G278" i="12" a="1"/>
  <c r="G278" i="12"/>
  <c r="H279" i="12"/>
  <c r="G279" i="12" a="1"/>
  <c r="G279" i="12"/>
  <c r="H280" i="12"/>
  <c r="G280" i="12" a="1"/>
  <c r="G280" i="12"/>
  <c r="H281" i="12"/>
  <c r="G281" i="12" a="1"/>
  <c r="G281" i="12"/>
  <c r="H282" i="12"/>
  <c r="G282" i="12" a="1"/>
  <c r="G282" i="12"/>
  <c r="H283" i="12"/>
  <c r="G283" i="12" a="1"/>
  <c r="G283" i="12"/>
  <c r="H284" i="12"/>
  <c r="G284" i="12" a="1"/>
  <c r="G284" i="12"/>
  <c r="H285" i="12"/>
  <c r="G285" i="12" a="1"/>
  <c r="G285" i="12"/>
  <c r="H286" i="12"/>
  <c r="G286" i="12" a="1"/>
  <c r="G286" i="12"/>
  <c r="H287" i="12"/>
  <c r="G287" i="12" a="1"/>
  <c r="G287" i="12"/>
  <c r="H288" i="12"/>
  <c r="G288" i="12" a="1"/>
  <c r="G288" i="12"/>
  <c r="H289" i="12"/>
  <c r="G289" i="12" a="1"/>
  <c r="G289" i="12"/>
  <c r="H290" i="12"/>
  <c r="G290" i="12" a="1"/>
  <c r="G290" i="12"/>
  <c r="H291" i="12"/>
  <c r="G291" i="12" a="1"/>
  <c r="G291" i="12"/>
  <c r="H292" i="12"/>
  <c r="G292" i="12" a="1"/>
  <c r="G292" i="12"/>
  <c r="H293" i="12"/>
  <c r="G293" i="12" a="1"/>
  <c r="G293" i="12"/>
  <c r="H294" i="12"/>
  <c r="G294" i="12" a="1"/>
  <c r="G294" i="12"/>
  <c r="H295" i="12"/>
  <c r="G295" i="12" a="1"/>
  <c r="G295" i="12"/>
  <c r="H296" i="12"/>
  <c r="G296" i="12" a="1"/>
  <c r="G296" i="12"/>
  <c r="H297" i="12"/>
  <c r="G297" i="12" a="1"/>
  <c r="G297" i="12"/>
  <c r="H298" i="12"/>
  <c r="G298" i="12" a="1"/>
  <c r="G298" i="12"/>
  <c r="H299" i="12"/>
  <c r="G299" i="12" a="1"/>
  <c r="G299" i="12"/>
  <c r="H300" i="12"/>
  <c r="G300" i="12" a="1"/>
  <c r="G300" i="12"/>
  <c r="H301" i="12"/>
  <c r="G301" i="12" a="1"/>
  <c r="G301" i="12"/>
  <c r="H302" i="12"/>
  <c r="G302" i="12" a="1"/>
  <c r="G302" i="12"/>
  <c r="H303" i="12"/>
  <c r="G303" i="12" a="1"/>
  <c r="G303" i="12"/>
  <c r="H304" i="12"/>
  <c r="G304" i="12" a="1"/>
  <c r="G304" i="12"/>
  <c r="H305" i="12"/>
  <c r="G305" i="12" a="1"/>
  <c r="G305" i="12"/>
  <c r="H306" i="12"/>
  <c r="G306" i="12" a="1"/>
  <c r="G306" i="12"/>
  <c r="H307" i="12"/>
  <c r="G307" i="12" a="1"/>
  <c r="G307" i="12"/>
  <c r="H308" i="12"/>
  <c r="G308" i="12" a="1"/>
  <c r="G308" i="12"/>
  <c r="H309" i="12"/>
  <c r="G309" i="12" a="1"/>
  <c r="G309" i="12"/>
  <c r="H310" i="12"/>
  <c r="G310" i="12" a="1"/>
  <c r="G310" i="12"/>
  <c r="H311" i="12"/>
  <c r="G311" i="12" a="1"/>
  <c r="G311" i="12"/>
  <c r="H312" i="12"/>
  <c r="G312" i="12" a="1"/>
  <c r="G312" i="12"/>
  <c r="H313" i="12"/>
  <c r="G313" i="12" a="1"/>
  <c r="G313" i="12"/>
  <c r="H314" i="12"/>
  <c r="G314" i="12" a="1"/>
  <c r="G314" i="12"/>
  <c r="H315" i="12"/>
  <c r="G315" i="12" a="1"/>
  <c r="G315" i="12"/>
  <c r="H316" i="12"/>
  <c r="G316" i="12" a="1"/>
  <c r="G316" i="12"/>
  <c r="H317" i="12"/>
  <c r="G317" i="12" a="1"/>
  <c r="G317" i="12"/>
  <c r="H318" i="12"/>
  <c r="G318" i="12" a="1"/>
  <c r="G318" i="12"/>
  <c r="H319" i="12"/>
  <c r="G319" i="12" a="1"/>
  <c r="G319" i="12"/>
  <c r="H320" i="12"/>
  <c r="G320" i="12" a="1"/>
  <c r="G320" i="12"/>
  <c r="H321" i="12"/>
  <c r="G321" i="12" a="1"/>
  <c r="G321" i="12"/>
  <c r="H322" i="12"/>
  <c r="G322" i="12" a="1"/>
  <c r="G322" i="12"/>
  <c r="H323" i="12"/>
  <c r="G323" i="12" a="1"/>
  <c r="G323" i="12"/>
  <c r="H324" i="12"/>
  <c r="G324" i="12" a="1"/>
  <c r="G324" i="12"/>
  <c r="H325" i="12"/>
  <c r="G325" i="12" a="1"/>
  <c r="G325" i="12"/>
  <c r="H326" i="12"/>
  <c r="G326" i="12" a="1"/>
  <c r="G326" i="12"/>
  <c r="H327" i="12"/>
  <c r="G327" i="12" a="1"/>
  <c r="G327" i="12"/>
  <c r="H328" i="12"/>
  <c r="G328" i="12" a="1"/>
  <c r="G328" i="12"/>
  <c r="H329" i="12"/>
  <c r="G329" i="12" a="1"/>
  <c r="G329" i="12"/>
  <c r="H330" i="12"/>
  <c r="G330" i="12" a="1"/>
  <c r="G330" i="12"/>
  <c r="H331" i="12"/>
  <c r="G331" i="12" a="1"/>
  <c r="G331" i="12"/>
  <c r="H332" i="12"/>
  <c r="G332" i="12" a="1"/>
  <c r="G332" i="12"/>
  <c r="H333" i="12"/>
  <c r="G333" i="12" a="1"/>
  <c r="G333" i="12"/>
  <c r="H334" i="12"/>
  <c r="G334" i="12" a="1"/>
  <c r="G334" i="12"/>
  <c r="H335" i="12"/>
  <c r="G335" i="12" a="1"/>
  <c r="G335" i="12"/>
  <c r="H336" i="12"/>
  <c r="G336" i="12" a="1"/>
  <c r="G336" i="12"/>
  <c r="H337" i="12"/>
  <c r="G337" i="12" a="1"/>
  <c r="G337" i="12"/>
  <c r="H338" i="12"/>
  <c r="G338" i="12" a="1"/>
  <c r="G338" i="12"/>
  <c r="H339" i="12"/>
  <c r="G339" i="12" a="1"/>
  <c r="G339" i="12"/>
  <c r="H340" i="12"/>
  <c r="G340" i="12" a="1"/>
  <c r="G340" i="12"/>
  <c r="H341" i="12"/>
  <c r="G341" i="12" a="1"/>
  <c r="G341" i="12"/>
  <c r="H342" i="12"/>
  <c r="G342" i="12" a="1"/>
  <c r="G342" i="12"/>
  <c r="H343" i="12"/>
  <c r="G343" i="12" a="1"/>
  <c r="G343" i="12"/>
  <c r="H344" i="12"/>
  <c r="G344" i="12" a="1"/>
  <c r="G344" i="12"/>
  <c r="B345" i="12"/>
  <c r="H345" i="12"/>
  <c r="G345" i="12" a="1"/>
  <c r="G345" i="12"/>
  <c r="H346" i="12"/>
  <c r="G346" i="12" a="1"/>
  <c r="G346" i="12"/>
  <c r="H347" i="12"/>
  <c r="G347" i="12" a="1"/>
  <c r="G347" i="12"/>
  <c r="H348" i="12"/>
  <c r="G348" i="12" a="1"/>
  <c r="G348" i="12"/>
  <c r="H349" i="12"/>
  <c r="G349" i="12" a="1"/>
  <c r="G349" i="12"/>
  <c r="H350" i="12"/>
  <c r="G350" i="12" a="1"/>
  <c r="G350" i="12"/>
  <c r="H351" i="12"/>
  <c r="G351" i="12" a="1"/>
  <c r="G351" i="12"/>
  <c r="H352" i="12"/>
  <c r="G352" i="12" a="1"/>
  <c r="G352" i="12"/>
  <c r="H353" i="12"/>
  <c r="G353" i="12" a="1"/>
  <c r="G353" i="12"/>
  <c r="H354" i="12"/>
  <c r="G354" i="12" a="1"/>
  <c r="G354" i="12"/>
  <c r="H355" i="12"/>
  <c r="G355" i="12" a="1"/>
  <c r="G355" i="12"/>
  <c r="H356" i="12"/>
  <c r="G356" i="12" a="1"/>
  <c r="G356" i="12"/>
  <c r="H357" i="12"/>
  <c r="G357" i="12" a="1"/>
  <c r="G357" i="12"/>
  <c r="H358" i="12"/>
  <c r="G358" i="12" a="1"/>
  <c r="G358" i="12"/>
  <c r="H359" i="12"/>
  <c r="G359" i="12" a="1"/>
  <c r="G359" i="12"/>
  <c r="H360" i="12"/>
  <c r="G360" i="12" a="1"/>
  <c r="G360" i="12"/>
  <c r="H361" i="12"/>
  <c r="G361" i="12" a="1"/>
  <c r="G361" i="12"/>
  <c r="H362" i="12"/>
  <c r="G362" i="12" a="1"/>
  <c r="G362" i="12"/>
  <c r="H363" i="12"/>
  <c r="G363" i="12" a="1"/>
  <c r="G363" i="12"/>
  <c r="H364" i="12"/>
  <c r="G364" i="12" a="1"/>
  <c r="G364" i="12"/>
  <c r="H365" i="12"/>
  <c r="G365" i="12" a="1"/>
  <c r="G365" i="12"/>
  <c r="H366" i="12"/>
  <c r="G366" i="12" a="1"/>
  <c r="G366" i="12"/>
  <c r="H367" i="12"/>
  <c r="G367" i="12" a="1"/>
  <c r="G367" i="12"/>
  <c r="H368" i="12"/>
  <c r="G368" i="12" a="1"/>
  <c r="G368" i="12"/>
  <c r="H369" i="12"/>
  <c r="G369" i="12" a="1"/>
  <c r="G369" i="12"/>
  <c r="H370" i="12"/>
  <c r="G370" i="12" a="1"/>
  <c r="G370" i="12"/>
  <c r="H371" i="12"/>
  <c r="G371" i="12" a="1"/>
  <c r="G371" i="12"/>
  <c r="H372" i="12"/>
  <c r="G372" i="12" a="1"/>
  <c r="G372" i="12"/>
  <c r="H373" i="12"/>
  <c r="G373" i="12" a="1"/>
  <c r="G373" i="12"/>
  <c r="H374" i="12"/>
  <c r="G374" i="12" a="1"/>
  <c r="G374" i="12"/>
  <c r="H375" i="12"/>
  <c r="G375" i="12" a="1"/>
  <c r="G375" i="12"/>
  <c r="H376" i="12"/>
  <c r="G376" i="12" a="1"/>
  <c r="G376" i="12"/>
  <c r="H377" i="12"/>
  <c r="G377" i="12" a="1"/>
  <c r="G377" i="12"/>
  <c r="H378" i="12"/>
  <c r="G378" i="12" a="1"/>
  <c r="G378" i="12"/>
  <c r="H379" i="12"/>
  <c r="G379" i="12" a="1"/>
  <c r="G379" i="12"/>
  <c r="H380" i="12"/>
  <c r="G380" i="12" a="1"/>
  <c r="G380" i="12"/>
  <c r="H381" i="12"/>
  <c r="G381" i="12" a="1"/>
  <c r="G381" i="12"/>
  <c r="H382" i="12"/>
  <c r="G382" i="12" a="1"/>
  <c r="G382" i="12"/>
  <c r="H383" i="12"/>
  <c r="G383" i="12" a="1"/>
  <c r="G383" i="12"/>
  <c r="H384" i="12"/>
  <c r="G384" i="12" a="1"/>
  <c r="G384" i="12"/>
  <c r="H385" i="12"/>
  <c r="G385" i="12" a="1"/>
  <c r="G385" i="12"/>
  <c r="H386" i="12"/>
  <c r="G386" i="12" a="1"/>
  <c r="G386" i="12"/>
  <c r="H387" i="12"/>
  <c r="G387" i="12" a="1"/>
  <c r="G387" i="12"/>
  <c r="H388" i="12"/>
  <c r="G388" i="12" a="1"/>
  <c r="G388" i="12"/>
  <c r="H389" i="12"/>
  <c r="G389" i="12" a="1"/>
  <c r="G389" i="12"/>
  <c r="H390" i="12"/>
  <c r="G390" i="12" a="1"/>
  <c r="G390" i="12"/>
  <c r="H391" i="12"/>
  <c r="G391" i="12" a="1"/>
  <c r="G391" i="12"/>
  <c r="H392" i="12"/>
  <c r="G392" i="12" a="1"/>
  <c r="G392" i="12"/>
  <c r="H393" i="12"/>
  <c r="G393" i="12" a="1"/>
  <c r="G393" i="12"/>
  <c r="H394" i="12"/>
  <c r="G394" i="12" a="1"/>
  <c r="G394" i="12"/>
  <c r="H395" i="12"/>
  <c r="G395" i="12" a="1"/>
  <c r="G395" i="12"/>
  <c r="H396" i="12"/>
  <c r="G396" i="12" a="1"/>
  <c r="G396" i="12"/>
  <c r="H397" i="12"/>
  <c r="G397" i="12" a="1"/>
  <c r="G397" i="12"/>
  <c r="H398" i="12"/>
  <c r="G398" i="12" a="1"/>
  <c r="G398" i="12"/>
  <c r="H399" i="12"/>
  <c r="G399" i="12" a="1"/>
  <c r="G399" i="12"/>
  <c r="H400" i="12"/>
  <c r="G400" i="12" a="1"/>
  <c r="G400" i="12"/>
  <c r="H401" i="12"/>
  <c r="G401" i="12" a="1"/>
  <c r="G401" i="12"/>
  <c r="H402" i="12"/>
  <c r="G402" i="12" a="1"/>
  <c r="G402" i="12"/>
  <c r="H403" i="12"/>
  <c r="G403" i="12" a="1"/>
  <c r="G403" i="12"/>
  <c r="H404" i="12"/>
  <c r="G404" i="12" a="1"/>
  <c r="G404" i="12"/>
  <c r="H405" i="12"/>
  <c r="G405" i="12" a="1"/>
  <c r="G405" i="12"/>
  <c r="H406" i="12"/>
  <c r="G406" i="12" a="1"/>
  <c r="G406" i="12"/>
  <c r="H407" i="12"/>
  <c r="G407" i="12" a="1"/>
  <c r="G407" i="12"/>
  <c r="H408" i="12"/>
  <c r="G408" i="12" a="1"/>
  <c r="G408" i="12"/>
  <c r="H409" i="12"/>
  <c r="G409" i="12" a="1"/>
  <c r="G409" i="12"/>
  <c r="H410" i="12"/>
  <c r="G410" i="12" a="1"/>
  <c r="G410" i="12"/>
  <c r="H411" i="12"/>
  <c r="G411" i="12" a="1"/>
  <c r="G411" i="12"/>
  <c r="H412" i="12"/>
  <c r="G412" i="12" a="1"/>
  <c r="G412" i="12"/>
  <c r="H413" i="12"/>
  <c r="G413" i="12" a="1"/>
  <c r="G413" i="12"/>
  <c r="H414" i="12"/>
  <c r="G414" i="12" a="1"/>
  <c r="G414" i="12"/>
  <c r="H415" i="12"/>
  <c r="G415" i="12" a="1"/>
  <c r="G415" i="12"/>
  <c r="H416" i="12"/>
  <c r="G416" i="12" a="1"/>
  <c r="G416" i="12"/>
  <c r="H417" i="12"/>
  <c r="G417" i="12" a="1"/>
  <c r="G417" i="12"/>
  <c r="H418" i="12"/>
  <c r="G418" i="12" a="1"/>
  <c r="G418" i="12"/>
  <c r="H419" i="12"/>
  <c r="G419" i="12" a="1"/>
  <c r="G419" i="12"/>
  <c r="H420" i="12"/>
  <c r="G420" i="12" a="1"/>
  <c r="G420" i="12"/>
  <c r="H421" i="12"/>
  <c r="G421" i="12" a="1"/>
  <c r="G421" i="12"/>
  <c r="H422" i="12"/>
  <c r="G422" i="12" a="1"/>
  <c r="G422" i="12"/>
  <c r="H423" i="12"/>
  <c r="G423" i="12" a="1"/>
  <c r="G423" i="12"/>
  <c r="H424" i="12"/>
  <c r="G424" i="12" a="1"/>
  <c r="G424" i="12"/>
  <c r="H425" i="12"/>
  <c r="G425" i="12" a="1"/>
  <c r="G425" i="12"/>
  <c r="H426" i="12"/>
  <c r="G426" i="12" a="1"/>
  <c r="G426" i="12"/>
  <c r="H427" i="12"/>
  <c r="G427" i="12" a="1"/>
  <c r="G427" i="12"/>
  <c r="H428" i="12"/>
  <c r="G428" i="12" a="1"/>
  <c r="G428" i="12"/>
  <c r="H429" i="12"/>
  <c r="G429" i="12" a="1"/>
  <c r="G429" i="12"/>
  <c r="H430" i="12"/>
  <c r="G430" i="12" a="1"/>
  <c r="G430" i="12"/>
  <c r="H431" i="12"/>
  <c r="G431" i="12" a="1"/>
  <c r="G431" i="12"/>
  <c r="H432" i="12"/>
  <c r="G432" i="12" a="1"/>
  <c r="G432" i="12"/>
  <c r="H433" i="12"/>
  <c r="G433" i="12" a="1"/>
  <c r="G433" i="12"/>
  <c r="H434" i="12"/>
  <c r="G434" i="12" a="1"/>
  <c r="G434" i="12"/>
  <c r="H435" i="12"/>
  <c r="G435" i="12" a="1"/>
  <c r="G435" i="12"/>
  <c r="H436" i="12"/>
  <c r="G436" i="12" a="1"/>
  <c r="G436" i="12"/>
  <c r="H437" i="12"/>
  <c r="G437" i="12" a="1"/>
  <c r="G437" i="12"/>
  <c r="H438" i="12"/>
  <c r="G438" i="12" a="1"/>
  <c r="G438" i="12"/>
  <c r="H439" i="12"/>
  <c r="G439" i="12" a="1"/>
  <c r="G439" i="12"/>
  <c r="H440" i="12"/>
  <c r="G440" i="12" a="1"/>
  <c r="G440" i="12"/>
  <c r="H441" i="12"/>
  <c r="G441" i="12" a="1"/>
  <c r="G441" i="12"/>
  <c r="H442" i="12"/>
  <c r="G442" i="12" a="1"/>
  <c r="G442" i="12"/>
  <c r="H443" i="12"/>
  <c r="G443" i="12" a="1"/>
  <c r="G443" i="12"/>
  <c r="H444" i="12"/>
  <c r="G444" i="12" a="1"/>
  <c r="G444" i="12"/>
  <c r="H445" i="12"/>
  <c r="G445" i="12" a="1"/>
  <c r="G445" i="12"/>
  <c r="H446" i="12"/>
  <c r="G446" i="12" a="1"/>
  <c r="G446" i="12"/>
  <c r="H447" i="12"/>
  <c r="G447" i="12" a="1"/>
  <c r="G447" i="12"/>
  <c r="H448" i="12"/>
  <c r="G448" i="12" a="1"/>
  <c r="G448" i="12"/>
  <c r="H449" i="12"/>
  <c r="G449" i="12" a="1"/>
  <c r="G449" i="12"/>
  <c r="H450" i="12"/>
  <c r="G450" i="12" a="1"/>
  <c r="G450" i="12"/>
  <c r="H451" i="12"/>
  <c r="G451" i="12" a="1"/>
  <c r="G451" i="12"/>
  <c r="H452" i="12"/>
  <c r="G452" i="12" a="1"/>
  <c r="G452" i="12"/>
  <c r="H453" i="12"/>
  <c r="G453" i="12" a="1"/>
  <c r="G453" i="12"/>
  <c r="H454" i="12"/>
  <c r="G454" i="12" a="1"/>
  <c r="G454" i="12"/>
  <c r="H455" i="12"/>
  <c r="G455" i="12" a="1"/>
  <c r="G455" i="12"/>
  <c r="H456" i="12"/>
  <c r="G456" i="12" a="1"/>
  <c r="G456" i="12"/>
  <c r="H457" i="12"/>
  <c r="G457" i="12" a="1"/>
  <c r="G457" i="12"/>
  <c r="H458" i="12"/>
  <c r="G458" i="12" a="1"/>
  <c r="G458" i="12"/>
  <c r="H459" i="12"/>
  <c r="G459" i="12" a="1"/>
  <c r="G459" i="12"/>
  <c r="H460" i="12"/>
  <c r="G460" i="12" a="1"/>
  <c r="G460" i="12"/>
  <c r="H461" i="12"/>
  <c r="G461" i="12" a="1"/>
  <c r="G461" i="12"/>
  <c r="H462" i="12"/>
  <c r="G462" i="12" a="1"/>
  <c r="G462" i="12"/>
  <c r="H463" i="12"/>
  <c r="G463" i="12" a="1"/>
  <c r="G463" i="12"/>
  <c r="H464" i="12"/>
  <c r="G464" i="12" a="1"/>
  <c r="G464" i="12"/>
  <c r="H465" i="12"/>
  <c r="G465" i="12" a="1"/>
  <c r="G465" i="12"/>
  <c r="H466" i="12"/>
  <c r="G466" i="12" a="1"/>
  <c r="G466" i="12"/>
  <c r="H467" i="12"/>
  <c r="G467" i="12" a="1"/>
  <c r="G467" i="12"/>
  <c r="H468" i="12"/>
  <c r="G468" i="12" a="1"/>
  <c r="G468" i="12"/>
  <c r="H469" i="12"/>
  <c r="G469" i="12" a="1"/>
  <c r="G469" i="12"/>
  <c r="H470" i="12"/>
  <c r="G470" i="12" a="1"/>
  <c r="G470" i="12"/>
  <c r="H471" i="12"/>
  <c r="G471" i="12" a="1"/>
  <c r="G471" i="12"/>
  <c r="H472" i="12"/>
  <c r="G472" i="12" a="1"/>
  <c r="G472" i="12"/>
  <c r="H473" i="12"/>
  <c r="G473" i="12" a="1"/>
  <c r="G473" i="12"/>
  <c r="H474" i="12"/>
  <c r="G474" i="12" a="1"/>
  <c r="G474" i="12"/>
  <c r="H475" i="12"/>
  <c r="G475" i="12" a="1"/>
  <c r="G475" i="12"/>
  <c r="H476" i="12"/>
  <c r="G476" i="12" a="1"/>
  <c r="G476" i="12"/>
  <c r="H477" i="12"/>
  <c r="G477" i="12" a="1"/>
  <c r="G477" i="12"/>
  <c r="H478" i="12"/>
  <c r="G478" i="12" a="1"/>
  <c r="G478" i="12"/>
  <c r="H479" i="12"/>
  <c r="G479" i="12" a="1"/>
  <c r="G479" i="12"/>
  <c r="H480" i="12"/>
  <c r="G480" i="12" a="1"/>
  <c r="G480" i="12"/>
  <c r="H481" i="12"/>
  <c r="G481" i="12" a="1"/>
  <c r="G481" i="12"/>
  <c r="H482" i="12"/>
  <c r="G482" i="12" a="1"/>
  <c r="G482" i="12"/>
  <c r="H483" i="12"/>
  <c r="G483" i="12" a="1"/>
  <c r="G483" i="12"/>
  <c r="H484" i="12"/>
  <c r="G484" i="12" a="1"/>
  <c r="G484" i="12"/>
  <c r="H485" i="12"/>
  <c r="G485" i="12" a="1"/>
  <c r="G485" i="12"/>
  <c r="H486" i="12"/>
  <c r="G486" i="12" a="1"/>
  <c r="G486" i="12"/>
  <c r="H487" i="12"/>
  <c r="G487" i="12" a="1"/>
  <c r="G487" i="12"/>
  <c r="H488" i="12"/>
  <c r="G488" i="12" a="1"/>
  <c r="G488" i="12"/>
  <c r="H489" i="12"/>
  <c r="G489" i="12" a="1"/>
  <c r="G489" i="12"/>
  <c r="H490" i="12"/>
  <c r="G490" i="12" a="1"/>
  <c r="G490" i="12"/>
  <c r="H491" i="12"/>
  <c r="G491" i="12" a="1"/>
  <c r="G491" i="12"/>
  <c r="H492" i="12"/>
  <c r="G492" i="12" a="1"/>
  <c r="G492" i="12"/>
  <c r="H493" i="12"/>
  <c r="G493" i="12" a="1"/>
  <c r="G493" i="12"/>
  <c r="H494" i="12"/>
  <c r="G494" i="12" a="1"/>
  <c r="G494" i="12"/>
  <c r="H495" i="12"/>
  <c r="G495" i="12" a="1"/>
  <c r="G495" i="12"/>
  <c r="H496" i="12"/>
  <c r="G496" i="12" a="1"/>
  <c r="G496" i="12"/>
  <c r="H497" i="12"/>
  <c r="G497" i="12" a="1"/>
  <c r="G497" i="12"/>
  <c r="H498" i="12"/>
  <c r="G498" i="12" a="1"/>
  <c r="G498" i="12"/>
  <c r="H499" i="12"/>
  <c r="G499" i="12" a="1"/>
  <c r="G499" i="12"/>
  <c r="H500" i="12"/>
  <c r="G500" i="12" a="1"/>
  <c r="G500" i="12"/>
  <c r="H501" i="12"/>
  <c r="G501" i="12" a="1"/>
  <c r="G501" i="12"/>
  <c r="H502" i="12"/>
  <c r="G502" i="12" a="1"/>
  <c r="G502" i="12"/>
  <c r="H503" i="12"/>
  <c r="G503" i="12" a="1"/>
  <c r="G503" i="12"/>
  <c r="H504" i="12"/>
  <c r="G504" i="12" a="1"/>
  <c r="G504" i="12"/>
  <c r="H505" i="12"/>
  <c r="G505" i="12" a="1"/>
  <c r="G505" i="12"/>
  <c r="H506" i="12"/>
  <c r="G506" i="12" a="1"/>
  <c r="G506" i="12"/>
  <c r="H507" i="12"/>
  <c r="G507" i="12" a="1"/>
  <c r="G507" i="12"/>
  <c r="H508" i="12"/>
  <c r="G508" i="12" a="1"/>
  <c r="G508" i="12"/>
  <c r="H509" i="12"/>
  <c r="G509" i="12" a="1"/>
  <c r="G509" i="12"/>
  <c r="H510" i="12"/>
  <c r="G510" i="12" a="1"/>
  <c r="G510" i="12"/>
  <c r="H511" i="12"/>
  <c r="G511" i="12" a="1"/>
  <c r="G511" i="12"/>
  <c r="H512" i="12"/>
  <c r="G512" i="12" a="1"/>
  <c r="G512" i="12"/>
  <c r="H513" i="12"/>
  <c r="G513" i="12" a="1"/>
  <c r="G513" i="12"/>
  <c r="H514" i="12"/>
  <c r="G514" i="12" a="1"/>
  <c r="G514" i="12"/>
  <c r="H515" i="12"/>
  <c r="G515" i="12" a="1"/>
  <c r="G515" i="12"/>
  <c r="H516" i="12"/>
  <c r="G516" i="12" a="1"/>
  <c r="G516" i="12"/>
  <c r="H517" i="12"/>
  <c r="G517" i="12" a="1"/>
  <c r="G517" i="12"/>
  <c r="H518" i="12"/>
  <c r="G518" i="12" a="1"/>
  <c r="G518" i="12"/>
  <c r="H519" i="12"/>
  <c r="G519" i="12" a="1"/>
  <c r="G519" i="12"/>
  <c r="H520" i="12"/>
  <c r="G520" i="12" a="1"/>
  <c r="G520" i="12"/>
  <c r="H521" i="12"/>
  <c r="G521" i="12" a="1"/>
  <c r="G521" i="12"/>
  <c r="H522" i="12"/>
  <c r="G522" i="12" a="1"/>
  <c r="G522" i="12"/>
  <c r="H523" i="12"/>
  <c r="G523" i="12" a="1"/>
  <c r="G523" i="12"/>
  <c r="H524" i="12"/>
  <c r="G524" i="12" a="1"/>
  <c r="G524" i="12"/>
  <c r="H525" i="12"/>
  <c r="G525" i="12" a="1"/>
  <c r="G525" i="12"/>
  <c r="H526" i="12"/>
  <c r="G526" i="12" a="1"/>
  <c r="G526" i="12"/>
  <c r="H527" i="12"/>
  <c r="G527" i="12" a="1"/>
  <c r="G527" i="12"/>
  <c r="H528" i="12"/>
  <c r="G528" i="12" a="1"/>
  <c r="G528" i="12"/>
  <c r="H529" i="12"/>
  <c r="G529" i="12" a="1"/>
  <c r="G529" i="12"/>
  <c r="H530" i="12"/>
  <c r="G530" i="12" a="1"/>
  <c r="G530" i="12"/>
  <c r="H531" i="12"/>
  <c r="G531" i="12" a="1"/>
  <c r="G531" i="12"/>
  <c r="H532" i="12"/>
  <c r="G532" i="12" a="1"/>
  <c r="G532" i="12"/>
  <c r="H533" i="12"/>
  <c r="G533" i="12" a="1"/>
  <c r="G533" i="12"/>
  <c r="H534" i="12"/>
  <c r="G534" i="12" a="1"/>
  <c r="G534" i="12"/>
  <c r="H535" i="12"/>
  <c r="G535" i="12" a="1"/>
  <c r="G535" i="12"/>
  <c r="H536" i="12"/>
  <c r="G536" i="12" a="1"/>
  <c r="G536" i="12"/>
  <c r="H537" i="12"/>
  <c r="G537" i="12" a="1"/>
  <c r="G537" i="12"/>
  <c r="H538" i="12"/>
  <c r="G538" i="12" a="1"/>
  <c r="G538" i="12"/>
  <c r="H539" i="12"/>
  <c r="G539" i="12" a="1"/>
  <c r="G539" i="12"/>
  <c r="H540" i="12"/>
  <c r="G540" i="12" a="1"/>
  <c r="G540" i="12"/>
  <c r="H541" i="12"/>
  <c r="G541" i="12" a="1"/>
  <c r="G541" i="12"/>
  <c r="H542" i="12"/>
  <c r="G542" i="12" a="1"/>
  <c r="G542" i="12"/>
  <c r="H543" i="12"/>
  <c r="G543" i="12" a="1"/>
  <c r="G543" i="12"/>
  <c r="H544" i="12"/>
  <c r="G544" i="12" a="1"/>
  <c r="G544" i="12"/>
  <c r="H545" i="12"/>
  <c r="G545" i="12" a="1"/>
  <c r="G545" i="12"/>
  <c r="H546" i="12"/>
  <c r="G546" i="12" a="1"/>
  <c r="G546" i="12"/>
  <c r="H547" i="12"/>
  <c r="G547" i="12" a="1"/>
  <c r="G547" i="12"/>
  <c r="H548" i="12"/>
  <c r="G548" i="12" a="1"/>
  <c r="G548" i="12"/>
  <c r="H549" i="12"/>
  <c r="G549" i="12" a="1"/>
  <c r="G549" i="12"/>
  <c r="H550" i="12"/>
  <c r="G550" i="12" a="1"/>
  <c r="G550" i="12"/>
  <c r="H551" i="12"/>
  <c r="G551" i="12" a="1"/>
  <c r="G551" i="12"/>
  <c r="H552" i="12"/>
  <c r="G552" i="12" a="1"/>
  <c r="G552" i="12"/>
  <c r="H553" i="12"/>
  <c r="G553" i="12" a="1"/>
  <c r="G553" i="12"/>
  <c r="H554" i="12"/>
  <c r="G554" i="12" a="1"/>
  <c r="G554" i="12"/>
  <c r="H555" i="12"/>
  <c r="G555" i="12" a="1"/>
  <c r="G555" i="12"/>
  <c r="H556" i="12"/>
  <c r="G556" i="12" a="1"/>
  <c r="G556" i="12"/>
  <c r="H557" i="12"/>
  <c r="G557" i="12" a="1"/>
  <c r="G557" i="12"/>
  <c r="H558" i="12"/>
  <c r="G558" i="12" a="1"/>
  <c r="G558" i="12"/>
  <c r="H559" i="12"/>
  <c r="G559" i="12" a="1"/>
  <c r="G559" i="12"/>
  <c r="H560" i="12"/>
  <c r="G560" i="12" a="1"/>
  <c r="G560" i="12"/>
  <c r="H561" i="12"/>
  <c r="G561" i="12" a="1"/>
  <c r="G561" i="12"/>
  <c r="H562" i="12"/>
  <c r="G562" i="12" a="1"/>
  <c r="G562" i="12"/>
  <c r="H563" i="12"/>
  <c r="G563" i="12" a="1"/>
  <c r="G563" i="12"/>
  <c r="H564" i="12"/>
  <c r="G564" i="12" a="1"/>
  <c r="G564" i="12"/>
  <c r="H565" i="12"/>
  <c r="G565" i="12" a="1"/>
  <c r="G565" i="12"/>
  <c r="H566" i="12"/>
  <c r="G566" i="12" a="1"/>
  <c r="G566" i="12"/>
  <c r="H567" i="12"/>
  <c r="G567" i="12" a="1"/>
  <c r="G567" i="12"/>
  <c r="H568" i="12"/>
  <c r="G568" i="12" a="1"/>
  <c r="G568" i="12"/>
  <c r="H569" i="12"/>
  <c r="G569" i="12" a="1"/>
  <c r="G569" i="12"/>
  <c r="H570" i="12"/>
  <c r="G570" i="12" a="1"/>
  <c r="G570" i="12"/>
  <c r="H571" i="12"/>
  <c r="G571" i="12" a="1"/>
  <c r="G571" i="12"/>
  <c r="H572" i="12"/>
  <c r="G572" i="12" a="1"/>
  <c r="G572" i="12"/>
  <c r="H573" i="12"/>
  <c r="G573" i="12" a="1"/>
  <c r="G573" i="12"/>
  <c r="H574" i="12"/>
  <c r="G574" i="12" a="1"/>
  <c r="G574" i="12"/>
  <c r="H575" i="12"/>
  <c r="G575" i="12" a="1"/>
  <c r="G575" i="12"/>
  <c r="H576" i="12"/>
  <c r="G576" i="12" a="1"/>
  <c r="G576" i="12"/>
  <c r="H577" i="12"/>
  <c r="G577" i="12" a="1"/>
  <c r="G577" i="12"/>
  <c r="H578" i="12"/>
  <c r="G578" i="12" a="1"/>
  <c r="G578" i="12"/>
  <c r="H579" i="12"/>
  <c r="G579" i="12" a="1"/>
  <c r="G579" i="12"/>
  <c r="H580" i="12"/>
  <c r="G580" i="12" a="1"/>
  <c r="G580" i="12"/>
  <c r="H581" i="12"/>
  <c r="G581" i="12" a="1"/>
  <c r="G581" i="12"/>
  <c r="H582" i="12"/>
  <c r="G582" i="12" a="1"/>
  <c r="G582" i="12"/>
  <c r="H583" i="12"/>
  <c r="G583" i="12" a="1"/>
  <c r="G583" i="12"/>
  <c r="H584" i="12"/>
  <c r="G584" i="12" a="1"/>
  <c r="G584" i="12"/>
  <c r="H585" i="12"/>
  <c r="G585" i="12" a="1"/>
  <c r="G585" i="12"/>
  <c r="H586" i="12"/>
  <c r="G586" i="12" a="1"/>
  <c r="G586" i="12"/>
  <c r="H587" i="12"/>
  <c r="G587" i="12" a="1"/>
  <c r="G587" i="12"/>
  <c r="H588" i="12"/>
  <c r="G588" i="12" a="1"/>
  <c r="G588" i="12"/>
  <c r="H589" i="12"/>
  <c r="G589" i="12" a="1"/>
  <c r="G589" i="12"/>
  <c r="H590" i="12"/>
  <c r="G590" i="12" a="1"/>
  <c r="G590" i="12"/>
  <c r="H591" i="12"/>
  <c r="G591" i="12" a="1"/>
  <c r="G591" i="12"/>
  <c r="H592" i="12"/>
  <c r="G592" i="12" a="1"/>
  <c r="G592" i="12"/>
  <c r="H593" i="12"/>
  <c r="G593" i="12" a="1"/>
  <c r="G593" i="12"/>
  <c r="H594" i="12"/>
  <c r="G594" i="12" a="1"/>
  <c r="G594" i="12"/>
  <c r="H595" i="12"/>
  <c r="G595" i="12" a="1"/>
  <c r="G595" i="12"/>
  <c r="H596" i="12"/>
  <c r="G596" i="12" a="1"/>
  <c r="G596" i="12"/>
  <c r="H597" i="12"/>
  <c r="G597" i="12" a="1"/>
  <c r="G597" i="12"/>
  <c r="H598" i="12"/>
  <c r="G598" i="12" a="1"/>
  <c r="G598" i="12"/>
  <c r="H599" i="12"/>
  <c r="G599" i="12" a="1"/>
  <c r="G599" i="12"/>
  <c r="H600" i="12"/>
  <c r="G600" i="12" a="1"/>
  <c r="G600" i="12"/>
  <c r="H601" i="12"/>
  <c r="G601" i="12" a="1"/>
  <c r="G601" i="12"/>
  <c r="H602" i="12"/>
  <c r="G602" i="12" a="1"/>
  <c r="G602" i="12"/>
  <c r="H603" i="12"/>
  <c r="G603" i="12" a="1"/>
  <c r="G603" i="12"/>
  <c r="H604" i="12"/>
  <c r="G604" i="12" a="1"/>
  <c r="G604" i="12"/>
  <c r="H605" i="12"/>
  <c r="G605" i="12" a="1"/>
  <c r="G605" i="12"/>
  <c r="H606" i="12"/>
  <c r="G606" i="12" a="1"/>
  <c r="G606" i="12"/>
  <c r="H607" i="12"/>
  <c r="G607" i="12" a="1"/>
  <c r="G607" i="12"/>
  <c r="H608" i="12"/>
  <c r="G608" i="12" a="1"/>
  <c r="G608" i="12"/>
  <c r="H609" i="12"/>
  <c r="G609" i="12" a="1"/>
  <c r="G609" i="12"/>
  <c r="H610" i="12"/>
  <c r="G610" i="12" a="1"/>
  <c r="G610" i="12"/>
  <c r="H611" i="12"/>
  <c r="G611" i="12" a="1"/>
  <c r="G611" i="12"/>
  <c r="H612" i="12"/>
  <c r="G612" i="12" a="1"/>
  <c r="G612" i="12"/>
  <c r="H613" i="12"/>
  <c r="G613" i="12" a="1"/>
  <c r="G613" i="12"/>
  <c r="H614" i="12"/>
  <c r="G614" i="12" a="1"/>
  <c r="G614" i="12"/>
  <c r="H615" i="12"/>
  <c r="G615" i="12" a="1"/>
  <c r="G615" i="12"/>
  <c r="H18" i="12"/>
  <c r="G18" i="12" a="1"/>
  <c r="G18" i="12"/>
  <c r="H19" i="12"/>
  <c r="G19" i="12" a="1"/>
  <c r="G19" i="12"/>
  <c r="H20" i="12"/>
  <c r="G20" i="12" a="1"/>
  <c r="G20" i="12"/>
  <c r="H21" i="12"/>
  <c r="G21" i="12" a="1"/>
  <c r="G21" i="12"/>
  <c r="H22" i="12"/>
  <c r="G22" i="12" a="1"/>
  <c r="G22" i="12"/>
  <c r="H23" i="12"/>
  <c r="G23" i="12" a="1"/>
  <c r="G23" i="12"/>
  <c r="H24" i="12"/>
  <c r="G24" i="12" a="1"/>
  <c r="G24" i="12"/>
  <c r="H25" i="12"/>
  <c r="G25" i="12" a="1"/>
  <c r="G25" i="12"/>
  <c r="H26" i="12"/>
  <c r="G26" i="12" a="1"/>
  <c r="G26" i="12"/>
  <c r="H27" i="12"/>
  <c r="G27" i="12" a="1"/>
  <c r="G27" i="12"/>
  <c r="H28" i="12"/>
  <c r="G28" i="12" a="1"/>
  <c r="G28" i="12"/>
  <c r="H29" i="12"/>
  <c r="G29" i="12" a="1"/>
  <c r="G29" i="12"/>
  <c r="H30" i="12"/>
  <c r="G30" i="12" a="1"/>
  <c r="G30" i="12"/>
  <c r="H31" i="12"/>
  <c r="G31" i="12" a="1"/>
  <c r="G31" i="12"/>
  <c r="H32" i="12"/>
  <c r="G32" i="12" a="1"/>
  <c r="G32" i="12"/>
  <c r="H33" i="12"/>
  <c r="G33" i="12" a="1"/>
  <c r="G33" i="12"/>
  <c r="H34" i="12"/>
  <c r="G34" i="12" a="1"/>
  <c r="G34" i="12"/>
  <c r="H35" i="12"/>
  <c r="G35" i="12" a="1"/>
  <c r="G35" i="12"/>
  <c r="H36" i="12"/>
  <c r="G36" i="12" a="1"/>
  <c r="G36" i="12"/>
  <c r="H37" i="12"/>
  <c r="G37" i="12" a="1"/>
  <c r="G37" i="12"/>
  <c r="H38" i="12"/>
  <c r="G38" i="12" a="1"/>
  <c r="G38" i="12"/>
  <c r="H39" i="12"/>
  <c r="G39" i="12" a="1"/>
  <c r="G39" i="12"/>
  <c r="H40" i="12"/>
  <c r="G40" i="12" a="1"/>
  <c r="G40" i="12"/>
  <c r="H41" i="12"/>
  <c r="G41" i="12" a="1"/>
  <c r="G41" i="12"/>
  <c r="H42" i="12"/>
  <c r="G42" i="12" a="1"/>
  <c r="G42" i="12"/>
  <c r="H43" i="12"/>
  <c r="G43" i="12" a="1"/>
  <c r="G43" i="12"/>
  <c r="H44" i="12"/>
  <c r="G44" i="12" a="1"/>
  <c r="G44" i="12"/>
  <c r="H45" i="12"/>
  <c r="G45" i="12" a="1"/>
  <c r="G45" i="12"/>
  <c r="H46" i="12"/>
  <c r="G46" i="12" a="1"/>
  <c r="G46" i="12"/>
  <c r="H47" i="12"/>
  <c r="G47" i="12" a="1"/>
  <c r="G47" i="12"/>
  <c r="H48" i="12"/>
  <c r="G48" i="12" a="1"/>
  <c r="G48" i="12"/>
  <c r="H49" i="12"/>
  <c r="G49" i="12" a="1"/>
  <c r="G49" i="12"/>
  <c r="H50" i="12"/>
  <c r="G50" i="12" a="1"/>
  <c r="G50" i="12"/>
  <c r="H51" i="12"/>
  <c r="G51" i="12" a="1"/>
  <c r="G51" i="12"/>
  <c r="H52" i="12"/>
  <c r="G52" i="12" a="1"/>
  <c r="G52" i="12"/>
  <c r="H53" i="12"/>
  <c r="G53" i="12" a="1"/>
  <c r="G53" i="12"/>
  <c r="H54" i="12"/>
  <c r="G54" i="12" a="1"/>
  <c r="G54" i="12"/>
  <c r="H55" i="12"/>
  <c r="G55" i="12" a="1"/>
  <c r="G55" i="12"/>
  <c r="H56" i="12"/>
  <c r="G56" i="12" a="1"/>
  <c r="G56" i="12"/>
  <c r="H57" i="12"/>
  <c r="G57" i="12" a="1"/>
  <c r="G57" i="12"/>
  <c r="H58" i="12"/>
  <c r="G58" i="12" a="1"/>
  <c r="G58" i="12"/>
  <c r="H59" i="12"/>
  <c r="G59" i="12" a="1"/>
  <c r="G59" i="12"/>
  <c r="H60" i="12"/>
  <c r="G60" i="12" a="1"/>
  <c r="G60" i="12"/>
  <c r="H61" i="12"/>
  <c r="G61" i="12" a="1"/>
  <c r="G61" i="12"/>
  <c r="H62" i="12"/>
  <c r="G62" i="12" a="1"/>
  <c r="G62" i="12"/>
  <c r="H63" i="12"/>
  <c r="G63" i="12" a="1"/>
  <c r="G63" i="12"/>
  <c r="H64" i="12"/>
  <c r="G64" i="12" a="1"/>
  <c r="G64" i="12"/>
  <c r="H65" i="12"/>
  <c r="G65" i="12" a="1"/>
  <c r="G65" i="12"/>
  <c r="H66" i="12"/>
  <c r="G66" i="12" a="1"/>
  <c r="G66" i="12"/>
  <c r="H67" i="12"/>
  <c r="G67" i="12" a="1"/>
  <c r="G67" i="12"/>
  <c r="H68" i="12"/>
  <c r="G68" i="12" a="1"/>
  <c r="G68" i="12"/>
  <c r="H69" i="12"/>
  <c r="G69" i="12" a="1"/>
  <c r="G69" i="12"/>
  <c r="H70" i="12"/>
  <c r="G70" i="12" a="1"/>
  <c r="G70" i="12"/>
  <c r="H71" i="12"/>
  <c r="G71" i="12" a="1"/>
  <c r="G71" i="12"/>
  <c r="H72" i="12"/>
  <c r="G72" i="12" a="1"/>
  <c r="G72" i="12"/>
  <c r="H73" i="12"/>
  <c r="G73" i="12" a="1"/>
  <c r="G73" i="12"/>
  <c r="H74" i="12"/>
  <c r="G74" i="12" a="1"/>
  <c r="G74" i="12"/>
  <c r="H3" i="12"/>
  <c r="G3" i="12" a="1"/>
  <c r="G3" i="12"/>
  <c r="H4" i="12"/>
  <c r="G4" i="12" a="1"/>
  <c r="G4" i="12"/>
  <c r="H5" i="12"/>
  <c r="G5" i="12" a="1"/>
  <c r="G5" i="12"/>
  <c r="H6" i="12"/>
  <c r="G6" i="12" a="1"/>
  <c r="G6" i="12"/>
  <c r="H7" i="12"/>
  <c r="G7" i="12" a="1"/>
  <c r="G7" i="12"/>
  <c r="H8" i="12"/>
  <c r="G8" i="12" a="1"/>
  <c r="G8" i="12"/>
  <c r="H9" i="12"/>
  <c r="G9" i="12" a="1"/>
  <c r="G9" i="12"/>
  <c r="H10" i="12"/>
  <c r="G10" i="12" a="1"/>
  <c r="G10" i="12"/>
  <c r="H11" i="12"/>
  <c r="G11" i="12" a="1"/>
  <c r="G11" i="12"/>
  <c r="H12" i="12"/>
  <c r="G12" i="12" a="1"/>
  <c r="G12" i="12"/>
  <c r="H13" i="12"/>
  <c r="G13" i="12" a="1"/>
  <c r="G13" i="12"/>
  <c r="H14" i="12"/>
  <c r="G14" i="12" a="1"/>
  <c r="G14" i="12"/>
  <c r="H15" i="12"/>
  <c r="G15" i="12" a="1"/>
  <c r="G15" i="12"/>
  <c r="H16" i="12"/>
  <c r="G16" i="12" a="1"/>
  <c r="G16" i="12"/>
  <c r="H17" i="12"/>
  <c r="G17" i="12" a="1"/>
  <c r="G17" i="12"/>
  <c r="H2" i="12"/>
  <c r="G2" i="12" a="1"/>
  <c r="G2" i="12"/>
  <c r="A548" i="12"/>
  <c r="A549" i="12"/>
  <c r="A550" i="12"/>
  <c r="A551" i="12"/>
  <c r="A552" i="12"/>
  <c r="A553" i="12"/>
  <c r="A554" i="12"/>
  <c r="A555" i="12"/>
  <c r="A556" i="12"/>
  <c r="A557" i="12"/>
  <c r="A558" i="12"/>
  <c r="A559" i="12"/>
  <c r="A560" i="12"/>
  <c r="A561" i="12"/>
  <c r="A562" i="12"/>
  <c r="A563" i="12"/>
  <c r="A564" i="12"/>
  <c r="A565" i="12"/>
  <c r="A566" i="12"/>
  <c r="A567" i="12"/>
  <c r="A568" i="12"/>
  <c r="A569" i="12"/>
  <c r="A570" i="12"/>
  <c r="A571" i="12"/>
  <c r="A572" i="12"/>
  <c r="A573" i="12"/>
  <c r="A574" i="12"/>
  <c r="A575" i="12"/>
  <c r="A576" i="12"/>
  <c r="A577" i="12"/>
  <c r="A578" i="12"/>
  <c r="A579" i="12"/>
  <c r="A580" i="12"/>
  <c r="A581" i="12"/>
  <c r="A582" i="12"/>
  <c r="A583" i="12"/>
  <c r="A584" i="12"/>
  <c r="A585" i="12"/>
  <c r="A586" i="12"/>
  <c r="A587" i="12"/>
  <c r="A588" i="12"/>
  <c r="A589" i="12"/>
  <c r="A590" i="12"/>
  <c r="A591" i="12"/>
  <c r="A592" i="12"/>
  <c r="A593" i="12"/>
  <c r="A594" i="12"/>
  <c r="A595" i="12"/>
  <c r="A596" i="12"/>
  <c r="A597" i="12"/>
  <c r="A598" i="12"/>
  <c r="A599" i="12"/>
  <c r="A600" i="12"/>
  <c r="A601" i="12"/>
  <c r="A602" i="12"/>
  <c r="A603" i="12"/>
  <c r="A604" i="12"/>
  <c r="A605" i="12"/>
  <c r="A606" i="12"/>
  <c r="A607" i="12"/>
  <c r="A608" i="12"/>
  <c r="A609" i="12"/>
  <c r="A610" i="12"/>
  <c r="A611" i="12"/>
  <c r="A612" i="12"/>
  <c r="A613" i="12"/>
  <c r="A614" i="12"/>
  <c r="A615" i="12"/>
  <c r="B615" i="12"/>
  <c r="I615" i="12"/>
  <c r="B614" i="12"/>
  <c r="I614" i="12"/>
  <c r="B613" i="12"/>
  <c r="I613" i="12"/>
  <c r="B612" i="12"/>
  <c r="I612" i="12"/>
  <c r="B611" i="12"/>
  <c r="I611" i="12"/>
  <c r="B610" i="12"/>
  <c r="I610" i="12"/>
  <c r="B609" i="12"/>
  <c r="I609" i="12"/>
  <c r="B608" i="12"/>
  <c r="I608" i="12"/>
  <c r="B607" i="12"/>
  <c r="I607" i="12"/>
  <c r="B606" i="12"/>
  <c r="I606" i="12"/>
  <c r="B605" i="12"/>
  <c r="I605" i="12"/>
  <c r="B604" i="12"/>
  <c r="I604" i="12"/>
  <c r="B603" i="12"/>
  <c r="I603" i="12"/>
  <c r="B602" i="12"/>
  <c r="I602" i="12"/>
  <c r="B601" i="12"/>
  <c r="I601" i="12"/>
  <c r="B600" i="12"/>
  <c r="I600" i="12"/>
  <c r="B599" i="12"/>
  <c r="I599" i="12"/>
  <c r="B598" i="12"/>
  <c r="I598" i="12"/>
  <c r="B597" i="12"/>
  <c r="I597" i="12"/>
  <c r="B596" i="12"/>
  <c r="I596" i="12"/>
  <c r="B595" i="12"/>
  <c r="I595" i="12"/>
  <c r="B594" i="12"/>
  <c r="I594" i="12"/>
  <c r="B593" i="12"/>
  <c r="I593" i="12"/>
  <c r="B592" i="12"/>
  <c r="I592" i="12"/>
  <c r="B591" i="12"/>
  <c r="I591" i="12"/>
  <c r="B590" i="12"/>
  <c r="I590" i="12"/>
  <c r="B589" i="12"/>
  <c r="I589" i="12"/>
  <c r="B588" i="12"/>
  <c r="I588" i="12"/>
  <c r="B587" i="12"/>
  <c r="I587" i="12"/>
  <c r="B586" i="12"/>
  <c r="I586" i="12"/>
  <c r="B585" i="12"/>
  <c r="I585" i="12"/>
  <c r="B584" i="12"/>
  <c r="I584" i="12"/>
  <c r="B583" i="12"/>
  <c r="I583" i="12"/>
  <c r="B582" i="12"/>
  <c r="I582" i="12"/>
  <c r="B581" i="12"/>
  <c r="I581" i="12"/>
  <c r="B580" i="12"/>
  <c r="I580" i="12"/>
  <c r="B579" i="12"/>
  <c r="I579" i="12"/>
  <c r="B578" i="12"/>
  <c r="I578" i="12"/>
  <c r="B577" i="12"/>
  <c r="I577" i="12"/>
  <c r="B576" i="12"/>
  <c r="I576" i="12"/>
  <c r="B575" i="12"/>
  <c r="I575" i="12"/>
  <c r="B574" i="12"/>
  <c r="I574" i="12"/>
  <c r="B573" i="12"/>
  <c r="I573" i="12"/>
  <c r="B572" i="12"/>
  <c r="I572" i="12"/>
  <c r="B571" i="12"/>
  <c r="I571" i="12"/>
  <c r="B570" i="12"/>
  <c r="I570" i="12"/>
  <c r="B569" i="12"/>
  <c r="I569" i="12"/>
  <c r="B568" i="12"/>
  <c r="I568" i="12"/>
  <c r="B567" i="12"/>
  <c r="I567" i="12"/>
  <c r="B566" i="12"/>
  <c r="I566" i="12"/>
  <c r="B565" i="12"/>
  <c r="I565" i="12"/>
  <c r="B564" i="12"/>
  <c r="I564" i="12"/>
  <c r="B563" i="12"/>
  <c r="I563" i="12"/>
  <c r="B562" i="12"/>
  <c r="I562" i="12"/>
  <c r="B561" i="12"/>
  <c r="I561" i="12"/>
  <c r="B560" i="12"/>
  <c r="I560" i="12"/>
  <c r="B559" i="12"/>
  <c r="I559" i="12"/>
  <c r="B558" i="12"/>
  <c r="I558" i="12"/>
  <c r="B557" i="12"/>
  <c r="I557" i="12"/>
  <c r="B556" i="12"/>
  <c r="I556" i="12"/>
  <c r="B555" i="12"/>
  <c r="I555" i="12"/>
  <c r="B554" i="12"/>
  <c r="I554" i="12"/>
  <c r="B553" i="12"/>
  <c r="I553" i="12"/>
  <c r="B552" i="12"/>
  <c r="I552" i="12"/>
  <c r="B551" i="12"/>
  <c r="I551" i="12"/>
  <c r="B550" i="12"/>
  <c r="I550" i="12"/>
  <c r="B549" i="12"/>
  <c r="I549" i="12"/>
  <c r="B548" i="12"/>
  <c r="I548" i="12"/>
  <c r="C548" i="12" a="1"/>
  <c r="C548" i="12"/>
  <c r="D548" i="12"/>
  <c r="C549" i="12" a="1"/>
  <c r="C549" i="12"/>
  <c r="D549" i="12"/>
  <c r="C550" i="12" a="1"/>
  <c r="C550" i="12"/>
  <c r="D550" i="12"/>
  <c r="C551" i="12" a="1"/>
  <c r="C551" i="12"/>
  <c r="D551" i="12"/>
  <c r="C552" i="12" a="1"/>
  <c r="C552" i="12"/>
  <c r="D552" i="12"/>
  <c r="C553" i="12" a="1"/>
  <c r="C553" i="12"/>
  <c r="D553" i="12"/>
  <c r="C554" i="12" a="1"/>
  <c r="C554" i="12"/>
  <c r="D554" i="12"/>
  <c r="C555" i="12" a="1"/>
  <c r="C555" i="12"/>
  <c r="D555" i="12"/>
  <c r="C556" i="12" a="1"/>
  <c r="C556" i="12"/>
  <c r="D556" i="12"/>
  <c r="C557" i="12" a="1"/>
  <c r="C557" i="12"/>
  <c r="D557" i="12"/>
  <c r="C558" i="12" a="1"/>
  <c r="C558" i="12"/>
  <c r="D558" i="12"/>
  <c r="C559" i="12" a="1"/>
  <c r="C559" i="12"/>
  <c r="D559" i="12"/>
  <c r="C560" i="12" a="1"/>
  <c r="C560" i="12"/>
  <c r="D560" i="12"/>
  <c r="C561" i="12" a="1"/>
  <c r="C561" i="12"/>
  <c r="D561" i="12"/>
  <c r="C562" i="12" a="1"/>
  <c r="C562" i="12"/>
  <c r="D562" i="12"/>
  <c r="C563" i="12" a="1"/>
  <c r="C563" i="12"/>
  <c r="D563" i="12"/>
  <c r="C564" i="12" a="1"/>
  <c r="C564" i="12"/>
  <c r="D564" i="12"/>
  <c r="C565" i="12" a="1"/>
  <c r="C565" i="12"/>
  <c r="D565" i="12"/>
  <c r="C566" i="12" a="1"/>
  <c r="C566" i="12"/>
  <c r="D566" i="12"/>
  <c r="C567" i="12" a="1"/>
  <c r="C567" i="12"/>
  <c r="D567" i="12"/>
  <c r="C568" i="12" a="1"/>
  <c r="C568" i="12"/>
  <c r="D568" i="12"/>
  <c r="C569" i="12" a="1"/>
  <c r="C569" i="12"/>
  <c r="D569" i="12"/>
  <c r="C570" i="12" a="1"/>
  <c r="C570" i="12"/>
  <c r="D570" i="12"/>
  <c r="C571" i="12" a="1"/>
  <c r="C571" i="12"/>
  <c r="D571" i="12"/>
  <c r="C572" i="12" a="1"/>
  <c r="C572" i="12"/>
  <c r="D572" i="12"/>
  <c r="C573" i="12" a="1"/>
  <c r="C573" i="12"/>
  <c r="D573" i="12"/>
  <c r="C574" i="12" a="1"/>
  <c r="C574" i="12"/>
  <c r="D574" i="12"/>
  <c r="C575" i="12" a="1"/>
  <c r="C575" i="12"/>
  <c r="D575" i="12"/>
  <c r="C576" i="12" a="1"/>
  <c r="C576" i="12"/>
  <c r="D576" i="12"/>
  <c r="C577" i="12" a="1"/>
  <c r="C577" i="12"/>
  <c r="D577" i="12"/>
  <c r="C578" i="12" a="1"/>
  <c r="C578" i="12"/>
  <c r="D578" i="12"/>
  <c r="C579" i="12" a="1"/>
  <c r="C579" i="12"/>
  <c r="D579" i="12"/>
  <c r="C580" i="12" a="1"/>
  <c r="C580" i="12"/>
  <c r="D580" i="12"/>
  <c r="C581" i="12" a="1"/>
  <c r="C581" i="12"/>
  <c r="D581" i="12"/>
  <c r="C582" i="12" a="1"/>
  <c r="C582" i="12"/>
  <c r="D582" i="12"/>
  <c r="C583" i="12" a="1"/>
  <c r="C583" i="12"/>
  <c r="D583" i="12"/>
  <c r="C584" i="12" a="1"/>
  <c r="C584" i="12"/>
  <c r="D584" i="12"/>
  <c r="C585" i="12" a="1"/>
  <c r="C585" i="12"/>
  <c r="D585" i="12"/>
  <c r="C586" i="12" a="1"/>
  <c r="C586" i="12"/>
  <c r="D586" i="12"/>
  <c r="C587" i="12" a="1"/>
  <c r="C587" i="12"/>
  <c r="D587" i="12"/>
  <c r="C588" i="12" a="1"/>
  <c r="C588" i="12"/>
  <c r="D588" i="12"/>
  <c r="C589" i="12" a="1"/>
  <c r="C589" i="12"/>
  <c r="D589" i="12"/>
  <c r="C590" i="12" a="1"/>
  <c r="C590" i="12"/>
  <c r="D590" i="12"/>
  <c r="C591" i="12" a="1"/>
  <c r="C591" i="12"/>
  <c r="D591" i="12"/>
  <c r="C592" i="12" a="1"/>
  <c r="C592" i="12"/>
  <c r="D592" i="12"/>
  <c r="C593" i="12" a="1"/>
  <c r="C593" i="12"/>
  <c r="D593" i="12"/>
  <c r="C594" i="12" a="1"/>
  <c r="C594" i="12"/>
  <c r="D594" i="12"/>
  <c r="C595" i="12" a="1"/>
  <c r="C595" i="12"/>
  <c r="D595" i="12"/>
  <c r="C596" i="12" a="1"/>
  <c r="C596" i="12"/>
  <c r="D596" i="12"/>
  <c r="C597" i="12" a="1"/>
  <c r="C597" i="12"/>
  <c r="D597" i="12"/>
  <c r="C598" i="12" a="1"/>
  <c r="C598" i="12"/>
  <c r="D598" i="12"/>
  <c r="C599" i="12" a="1"/>
  <c r="C599" i="12"/>
  <c r="D599" i="12"/>
  <c r="C600" i="12" a="1"/>
  <c r="C600" i="12"/>
  <c r="D600" i="12"/>
  <c r="C601" i="12" a="1"/>
  <c r="C601" i="12"/>
  <c r="D601" i="12"/>
  <c r="C602" i="12" a="1"/>
  <c r="C602" i="12"/>
  <c r="D602" i="12"/>
  <c r="C603" i="12" a="1"/>
  <c r="C603" i="12"/>
  <c r="D603" i="12"/>
  <c r="C604" i="12" a="1"/>
  <c r="C604" i="12"/>
  <c r="D604" i="12"/>
  <c r="C605" i="12" a="1"/>
  <c r="C605" i="12"/>
  <c r="D605" i="12"/>
  <c r="C606" i="12" a="1"/>
  <c r="C606" i="12"/>
  <c r="D606" i="12"/>
  <c r="C607" i="12" a="1"/>
  <c r="C607" i="12"/>
  <c r="D607" i="12"/>
  <c r="C608" i="12" a="1"/>
  <c r="C608" i="12"/>
  <c r="D608" i="12"/>
  <c r="C609" i="12" a="1"/>
  <c r="C609" i="12"/>
  <c r="D609" i="12"/>
  <c r="C610" i="12" a="1"/>
  <c r="C610" i="12"/>
  <c r="D610" i="12"/>
  <c r="C611" i="12" a="1"/>
  <c r="C611" i="12"/>
  <c r="D611" i="12"/>
  <c r="C612" i="12" a="1"/>
  <c r="C612" i="12"/>
  <c r="D612" i="12"/>
  <c r="C613" i="12" a="1"/>
  <c r="C613" i="12"/>
  <c r="D613" i="12"/>
  <c r="C614" i="12" a="1"/>
  <c r="C614" i="12"/>
  <c r="D614" i="12"/>
  <c r="C615" i="12" a="1"/>
  <c r="C615" i="12"/>
  <c r="D615" i="12"/>
  <c r="B18" i="12"/>
  <c r="B2" i="12"/>
  <c r="B19" i="12"/>
  <c r="D19" i="12"/>
  <c r="B20" i="12"/>
  <c r="D20" i="12"/>
  <c r="B21" i="12"/>
  <c r="D21" i="12"/>
  <c r="B22" i="12"/>
  <c r="D22" i="12"/>
  <c r="B23" i="12"/>
  <c r="D23" i="12"/>
  <c r="B24" i="12"/>
  <c r="D24" i="12"/>
  <c r="B25" i="12"/>
  <c r="D25" i="12"/>
  <c r="B26" i="12"/>
  <c r="D26" i="12"/>
  <c r="B27" i="12"/>
  <c r="D27" i="12"/>
  <c r="B28" i="12"/>
  <c r="D28" i="12"/>
  <c r="B29" i="12"/>
  <c r="D29" i="12"/>
  <c r="B30" i="12"/>
  <c r="D30" i="12"/>
  <c r="B31" i="12"/>
  <c r="D31" i="12"/>
  <c r="B32" i="12"/>
  <c r="D32" i="12"/>
  <c r="B33" i="12"/>
  <c r="D33" i="12"/>
  <c r="B34" i="12"/>
  <c r="D34" i="12"/>
  <c r="B35" i="12"/>
  <c r="D35" i="12"/>
  <c r="B36" i="12"/>
  <c r="D36" i="12"/>
  <c r="B37" i="12"/>
  <c r="D37" i="12"/>
  <c r="B38" i="12"/>
  <c r="D38" i="12"/>
  <c r="B39" i="12"/>
  <c r="D39" i="12"/>
  <c r="B40" i="12"/>
  <c r="D40" i="12"/>
  <c r="B41" i="12"/>
  <c r="D41" i="12"/>
  <c r="B42" i="12"/>
  <c r="D42" i="12"/>
  <c r="B43" i="12"/>
  <c r="D43" i="12"/>
  <c r="B44" i="12"/>
  <c r="D44" i="12"/>
  <c r="B45" i="12"/>
  <c r="D45" i="12"/>
  <c r="B46" i="12"/>
  <c r="D46" i="12"/>
  <c r="B47" i="12"/>
  <c r="D47" i="12"/>
  <c r="B48" i="12"/>
  <c r="D48" i="12"/>
  <c r="B49" i="12"/>
  <c r="D49" i="12"/>
  <c r="B50" i="12"/>
  <c r="D50" i="12"/>
  <c r="B51" i="12"/>
  <c r="D51" i="12"/>
  <c r="B52" i="12"/>
  <c r="D52" i="12"/>
  <c r="B53" i="12"/>
  <c r="D53" i="12"/>
  <c r="B54" i="12"/>
  <c r="D54" i="12"/>
  <c r="B55" i="12"/>
  <c r="D55" i="12"/>
  <c r="B56" i="12"/>
  <c r="D56" i="12"/>
  <c r="B57" i="12"/>
  <c r="D57" i="12"/>
  <c r="B58" i="12"/>
  <c r="D58" i="12"/>
  <c r="B59" i="12"/>
  <c r="D59" i="12"/>
  <c r="B60" i="12"/>
  <c r="D60" i="12"/>
  <c r="B61" i="12"/>
  <c r="D61" i="12"/>
  <c r="B62" i="12"/>
  <c r="D62" i="12"/>
  <c r="B63" i="12"/>
  <c r="D63" i="12"/>
  <c r="B64" i="12"/>
  <c r="D64" i="12"/>
  <c r="B65" i="12"/>
  <c r="D65" i="12"/>
  <c r="B66" i="12"/>
  <c r="D66" i="12"/>
  <c r="B67" i="12"/>
  <c r="D67" i="12"/>
  <c r="B68" i="12"/>
  <c r="D68" i="12"/>
  <c r="B69" i="12"/>
  <c r="D69" i="12"/>
  <c r="B70" i="12"/>
  <c r="D70" i="12"/>
  <c r="B71" i="12"/>
  <c r="D71" i="12"/>
  <c r="B72" i="12"/>
  <c r="D72" i="12"/>
  <c r="B73" i="12"/>
  <c r="D73" i="12"/>
  <c r="B74" i="12"/>
  <c r="D74" i="12"/>
  <c r="B75" i="12"/>
  <c r="D75" i="12"/>
  <c r="B76" i="12"/>
  <c r="D76" i="12"/>
  <c r="B77" i="12"/>
  <c r="D77" i="12"/>
  <c r="B78" i="12"/>
  <c r="D78" i="12"/>
  <c r="B79" i="12"/>
  <c r="D79" i="12"/>
  <c r="B80" i="12"/>
  <c r="D80" i="12"/>
  <c r="B81" i="12"/>
  <c r="D81" i="12"/>
  <c r="B82" i="12"/>
  <c r="D82" i="12"/>
  <c r="B83" i="12"/>
  <c r="D83" i="12"/>
  <c r="B84" i="12"/>
  <c r="D84" i="12"/>
  <c r="B85" i="12"/>
  <c r="D85" i="12"/>
  <c r="B86" i="12"/>
  <c r="D86" i="12"/>
  <c r="B87" i="12"/>
  <c r="D87" i="12"/>
  <c r="B88" i="12"/>
  <c r="D88" i="12"/>
  <c r="B89" i="12"/>
  <c r="D89" i="12"/>
  <c r="B90" i="12"/>
  <c r="D90" i="12"/>
  <c r="B91" i="12"/>
  <c r="D91" i="12"/>
  <c r="B92" i="12"/>
  <c r="D92" i="12"/>
  <c r="B93" i="12"/>
  <c r="D93" i="12"/>
  <c r="B94" i="12"/>
  <c r="D94" i="12"/>
  <c r="B95" i="12"/>
  <c r="D95" i="12"/>
  <c r="B96" i="12"/>
  <c r="D96" i="12"/>
  <c r="B97" i="12"/>
  <c r="D97" i="12"/>
  <c r="B98" i="12"/>
  <c r="D98" i="12"/>
  <c r="B99" i="12"/>
  <c r="D99" i="12"/>
  <c r="B100" i="12"/>
  <c r="D100" i="12"/>
  <c r="B101" i="12"/>
  <c r="D101" i="12"/>
  <c r="B102" i="12"/>
  <c r="D102" i="12"/>
  <c r="B103" i="12"/>
  <c r="D103" i="12"/>
  <c r="B104" i="12"/>
  <c r="D104" i="12"/>
  <c r="B105" i="12"/>
  <c r="D105" i="12"/>
  <c r="B106" i="12"/>
  <c r="D106" i="12"/>
  <c r="B107" i="12"/>
  <c r="D107" i="12"/>
  <c r="B108" i="12"/>
  <c r="D108" i="12"/>
  <c r="B109" i="12"/>
  <c r="D109" i="12"/>
  <c r="B110" i="12"/>
  <c r="D110" i="12"/>
  <c r="B111" i="12"/>
  <c r="D111" i="12"/>
  <c r="B112" i="12"/>
  <c r="D112" i="12"/>
  <c r="B113" i="12"/>
  <c r="D113" i="12"/>
  <c r="B114" i="12"/>
  <c r="D114" i="12"/>
  <c r="B115" i="12"/>
  <c r="D115" i="12"/>
  <c r="B116" i="12"/>
  <c r="D116" i="12"/>
  <c r="B117" i="12"/>
  <c r="D117" i="12"/>
  <c r="B118" i="12"/>
  <c r="D118" i="12"/>
  <c r="B119" i="12"/>
  <c r="D119" i="12"/>
  <c r="B120" i="12"/>
  <c r="D120" i="12"/>
  <c r="B121" i="12"/>
  <c r="D121" i="12"/>
  <c r="B122" i="12"/>
  <c r="D122" i="12"/>
  <c r="B123" i="12"/>
  <c r="D123" i="12"/>
  <c r="B124" i="12"/>
  <c r="D124" i="12"/>
  <c r="B125" i="12"/>
  <c r="D125" i="12"/>
  <c r="B126" i="12"/>
  <c r="D126" i="12"/>
  <c r="B127" i="12"/>
  <c r="D127" i="12"/>
  <c r="B128" i="12"/>
  <c r="D128" i="12"/>
  <c r="B129" i="12"/>
  <c r="D129" i="12"/>
  <c r="B130" i="12"/>
  <c r="D130" i="12"/>
  <c r="B131" i="12"/>
  <c r="D131" i="12"/>
  <c r="B132" i="12"/>
  <c r="D132" i="12"/>
  <c r="B133" i="12"/>
  <c r="D133" i="12"/>
  <c r="B134" i="12"/>
  <c r="D134" i="12"/>
  <c r="B135" i="12"/>
  <c r="D135" i="12"/>
  <c r="B136" i="12"/>
  <c r="D136" i="12"/>
  <c r="B137" i="12"/>
  <c r="D137" i="12"/>
  <c r="B138" i="12"/>
  <c r="D138" i="12"/>
  <c r="B139" i="12"/>
  <c r="D139" i="12"/>
  <c r="B140" i="12"/>
  <c r="D140" i="12"/>
  <c r="B141" i="12"/>
  <c r="D141" i="12"/>
  <c r="B142" i="12"/>
  <c r="D142" i="12"/>
  <c r="B143" i="12"/>
  <c r="D143" i="12"/>
  <c r="B144" i="12"/>
  <c r="D144" i="12"/>
  <c r="B145" i="12"/>
  <c r="D145" i="12"/>
  <c r="B146" i="12"/>
  <c r="D146" i="12"/>
  <c r="B147" i="12"/>
  <c r="D147" i="12"/>
  <c r="B148" i="12"/>
  <c r="D148" i="12"/>
  <c r="B149" i="12"/>
  <c r="D149" i="12"/>
  <c r="B150" i="12"/>
  <c r="D150" i="12"/>
  <c r="B151" i="12"/>
  <c r="D151" i="12"/>
  <c r="B152" i="12"/>
  <c r="D152" i="12"/>
  <c r="B153" i="12"/>
  <c r="D153" i="12"/>
  <c r="B154" i="12"/>
  <c r="D154" i="12"/>
  <c r="B155" i="12"/>
  <c r="D155" i="12"/>
  <c r="B156" i="12"/>
  <c r="D156" i="12"/>
  <c r="B157" i="12"/>
  <c r="D157" i="12"/>
  <c r="B158" i="12"/>
  <c r="D158" i="12"/>
  <c r="B159" i="12"/>
  <c r="D159" i="12"/>
  <c r="B160" i="12"/>
  <c r="D160" i="12"/>
  <c r="B161" i="12"/>
  <c r="D161" i="12"/>
  <c r="B162" i="12"/>
  <c r="D162" i="12"/>
  <c r="B163" i="12"/>
  <c r="D163" i="12"/>
  <c r="B164" i="12"/>
  <c r="D164" i="12"/>
  <c r="B165" i="12"/>
  <c r="D165" i="12"/>
  <c r="B166" i="12"/>
  <c r="D166" i="12"/>
  <c r="B167" i="12"/>
  <c r="D167" i="12"/>
  <c r="B168" i="12"/>
  <c r="D168" i="12"/>
  <c r="B169" i="12"/>
  <c r="D169" i="12"/>
  <c r="B170" i="12"/>
  <c r="D170" i="12"/>
  <c r="B171" i="12"/>
  <c r="D171" i="12"/>
  <c r="B172" i="12"/>
  <c r="D172" i="12"/>
  <c r="B173" i="12"/>
  <c r="D173" i="12"/>
  <c r="B174" i="12"/>
  <c r="D174" i="12"/>
  <c r="B175" i="12"/>
  <c r="D175" i="12"/>
  <c r="B176" i="12"/>
  <c r="D176" i="12"/>
  <c r="B177" i="12"/>
  <c r="D177" i="12"/>
  <c r="B178" i="12"/>
  <c r="D178" i="12"/>
  <c r="B179" i="12"/>
  <c r="D179" i="12"/>
  <c r="B180" i="12"/>
  <c r="D180" i="12"/>
  <c r="B181" i="12"/>
  <c r="D181" i="12"/>
  <c r="B182" i="12"/>
  <c r="D182" i="12"/>
  <c r="B183" i="12"/>
  <c r="D183" i="12"/>
  <c r="B184" i="12"/>
  <c r="D184" i="12"/>
  <c r="B185" i="12"/>
  <c r="D185" i="12"/>
  <c r="B186" i="12"/>
  <c r="D186" i="12"/>
  <c r="B187" i="12"/>
  <c r="D187" i="12"/>
  <c r="B188" i="12"/>
  <c r="D188" i="12"/>
  <c r="B189" i="12"/>
  <c r="D189" i="12"/>
  <c r="B190" i="12"/>
  <c r="D190" i="12"/>
  <c r="B191" i="12"/>
  <c r="D191" i="12"/>
  <c r="B192" i="12"/>
  <c r="D192" i="12"/>
  <c r="B193" i="12"/>
  <c r="D193" i="12"/>
  <c r="B194" i="12"/>
  <c r="D194" i="12"/>
  <c r="B195" i="12"/>
  <c r="D195" i="12"/>
  <c r="B196" i="12"/>
  <c r="D196" i="12"/>
  <c r="B197" i="12"/>
  <c r="D197" i="12"/>
  <c r="B198" i="12"/>
  <c r="D198" i="12"/>
  <c r="B199" i="12"/>
  <c r="D199" i="12"/>
  <c r="B200" i="12"/>
  <c r="D200" i="12"/>
  <c r="B201" i="12"/>
  <c r="D201" i="12"/>
  <c r="B202" i="12"/>
  <c r="D202" i="12"/>
  <c r="B203" i="12"/>
  <c r="D203" i="12"/>
  <c r="B204" i="12"/>
  <c r="D204" i="12"/>
  <c r="B205" i="12"/>
  <c r="D205" i="12"/>
  <c r="B206" i="12"/>
  <c r="D206" i="12"/>
  <c r="B207" i="12"/>
  <c r="D207" i="12"/>
  <c r="B208" i="12"/>
  <c r="D208" i="12"/>
  <c r="B209" i="12"/>
  <c r="D209" i="12"/>
  <c r="B210" i="12"/>
  <c r="D210" i="12"/>
  <c r="B211" i="12"/>
  <c r="D211" i="12"/>
  <c r="B212" i="12"/>
  <c r="D212" i="12"/>
  <c r="B213" i="12"/>
  <c r="D213" i="12"/>
  <c r="B214" i="12"/>
  <c r="D214" i="12"/>
  <c r="B215" i="12"/>
  <c r="D215" i="12"/>
  <c r="B216" i="12"/>
  <c r="D216" i="12"/>
  <c r="B217" i="12"/>
  <c r="D217" i="12"/>
  <c r="B218" i="12"/>
  <c r="D218" i="12"/>
  <c r="B219" i="12"/>
  <c r="D219" i="12"/>
  <c r="B220" i="12"/>
  <c r="D220" i="12"/>
  <c r="B221" i="12"/>
  <c r="D221" i="12"/>
  <c r="B222" i="12"/>
  <c r="D222" i="12"/>
  <c r="B223" i="12"/>
  <c r="D223" i="12"/>
  <c r="B224" i="12"/>
  <c r="D224" i="12"/>
  <c r="B225" i="12"/>
  <c r="D225" i="12"/>
  <c r="B226" i="12"/>
  <c r="D226" i="12"/>
  <c r="B227" i="12"/>
  <c r="D227" i="12"/>
  <c r="B228" i="12"/>
  <c r="D228" i="12"/>
  <c r="B229" i="12"/>
  <c r="D229" i="12"/>
  <c r="B230" i="12"/>
  <c r="D230" i="12"/>
  <c r="B231" i="12"/>
  <c r="D231" i="12"/>
  <c r="B232" i="12"/>
  <c r="D232" i="12"/>
  <c r="B233" i="12"/>
  <c r="D233" i="12"/>
  <c r="B234" i="12"/>
  <c r="D234" i="12"/>
  <c r="B235" i="12"/>
  <c r="D235" i="12"/>
  <c r="B236" i="12"/>
  <c r="D236" i="12"/>
  <c r="B237" i="12"/>
  <c r="D237" i="12"/>
  <c r="B238" i="12"/>
  <c r="D238" i="12"/>
  <c r="B239" i="12"/>
  <c r="D239" i="12"/>
  <c r="B240" i="12"/>
  <c r="D240" i="12"/>
  <c r="B241" i="12"/>
  <c r="D241" i="12"/>
  <c r="B242" i="12"/>
  <c r="D242" i="12"/>
  <c r="B243" i="12"/>
  <c r="D243" i="12"/>
  <c r="B244" i="12"/>
  <c r="D244" i="12"/>
  <c r="B245" i="12"/>
  <c r="D245" i="12"/>
  <c r="B246" i="12"/>
  <c r="D246" i="12"/>
  <c r="B247" i="12"/>
  <c r="D247" i="12"/>
  <c r="B248" i="12"/>
  <c r="D248" i="12"/>
  <c r="B249" i="12"/>
  <c r="D249" i="12"/>
  <c r="B250" i="12"/>
  <c r="D250" i="12"/>
  <c r="B251" i="12"/>
  <c r="D251" i="12"/>
  <c r="B252" i="12"/>
  <c r="D252" i="12"/>
  <c r="B253" i="12"/>
  <c r="D253" i="12"/>
  <c r="B254" i="12"/>
  <c r="D254" i="12"/>
  <c r="B255" i="12"/>
  <c r="D255" i="12"/>
  <c r="B256" i="12"/>
  <c r="D256" i="12"/>
  <c r="B257" i="12"/>
  <c r="D257" i="12"/>
  <c r="B258" i="12"/>
  <c r="D258" i="12"/>
  <c r="B259" i="12"/>
  <c r="D259" i="12"/>
  <c r="B260" i="12"/>
  <c r="D260" i="12"/>
  <c r="B261" i="12"/>
  <c r="D261" i="12"/>
  <c r="B262" i="12"/>
  <c r="D262" i="12"/>
  <c r="B263" i="12"/>
  <c r="D263" i="12"/>
  <c r="B264" i="12"/>
  <c r="D264" i="12"/>
  <c r="B265" i="12"/>
  <c r="D265" i="12"/>
  <c r="B266" i="12"/>
  <c r="D266" i="12"/>
  <c r="B267" i="12"/>
  <c r="D267" i="12"/>
  <c r="B268" i="12"/>
  <c r="D268" i="12"/>
  <c r="B269" i="12"/>
  <c r="D269" i="12"/>
  <c r="B270" i="12"/>
  <c r="D270" i="12"/>
  <c r="B271" i="12"/>
  <c r="D271" i="12"/>
  <c r="D272" i="12"/>
  <c r="B273" i="12"/>
  <c r="D273" i="12"/>
  <c r="B274" i="12"/>
  <c r="D274" i="12"/>
  <c r="B275" i="12"/>
  <c r="D275" i="12"/>
  <c r="B276" i="12"/>
  <c r="D276" i="12"/>
  <c r="B277" i="12"/>
  <c r="D277" i="12"/>
  <c r="B278" i="12"/>
  <c r="D278" i="12"/>
  <c r="B279" i="12"/>
  <c r="D279" i="12"/>
  <c r="B280" i="12"/>
  <c r="D280" i="12"/>
  <c r="B281" i="12"/>
  <c r="D281" i="12"/>
  <c r="B282" i="12"/>
  <c r="D282" i="12"/>
  <c r="B283" i="12"/>
  <c r="D283" i="12"/>
  <c r="B284" i="12"/>
  <c r="D284" i="12"/>
  <c r="B285" i="12"/>
  <c r="D285" i="12"/>
  <c r="B286" i="12"/>
  <c r="D286" i="12"/>
  <c r="B287" i="12"/>
  <c r="D287" i="12"/>
  <c r="B288" i="12"/>
  <c r="D288" i="12"/>
  <c r="B289" i="12"/>
  <c r="D289" i="12"/>
  <c r="B290" i="12"/>
  <c r="D290" i="12"/>
  <c r="B291" i="12"/>
  <c r="D291" i="12"/>
  <c r="B292" i="12"/>
  <c r="D292" i="12"/>
  <c r="B293" i="12"/>
  <c r="D293" i="12"/>
  <c r="B294" i="12"/>
  <c r="D294" i="12"/>
  <c r="B295" i="12"/>
  <c r="D295" i="12"/>
  <c r="B296" i="12"/>
  <c r="D296" i="12"/>
  <c r="B297" i="12"/>
  <c r="D297" i="12"/>
  <c r="B298" i="12"/>
  <c r="D298" i="12"/>
  <c r="B299" i="12"/>
  <c r="D299" i="12"/>
  <c r="B300" i="12"/>
  <c r="D300" i="12"/>
  <c r="B301" i="12"/>
  <c r="D301" i="12"/>
  <c r="B302" i="12"/>
  <c r="D302" i="12"/>
  <c r="B303" i="12"/>
  <c r="D303" i="12"/>
  <c r="B304" i="12"/>
  <c r="D304" i="12"/>
  <c r="B305" i="12"/>
  <c r="D305" i="12"/>
  <c r="B306" i="12"/>
  <c r="D306" i="12"/>
  <c r="B307" i="12"/>
  <c r="D307" i="12"/>
  <c r="B308" i="12"/>
  <c r="D308" i="12"/>
  <c r="B309" i="12"/>
  <c r="D309" i="12"/>
  <c r="B310" i="12"/>
  <c r="D310" i="12"/>
  <c r="B311" i="12"/>
  <c r="D311" i="12"/>
  <c r="B312" i="12"/>
  <c r="D312" i="12"/>
  <c r="B313" i="12"/>
  <c r="D313" i="12"/>
  <c r="B314" i="12"/>
  <c r="D314" i="12"/>
  <c r="B315" i="12"/>
  <c r="D315" i="12"/>
  <c r="B316" i="12"/>
  <c r="D316" i="12"/>
  <c r="B317" i="12"/>
  <c r="D317" i="12"/>
  <c r="B318" i="12"/>
  <c r="D318" i="12"/>
  <c r="B319" i="12"/>
  <c r="D319" i="12"/>
  <c r="B320" i="12"/>
  <c r="D320" i="12"/>
  <c r="B321" i="12"/>
  <c r="D321" i="12"/>
  <c r="B322" i="12"/>
  <c r="D322" i="12"/>
  <c r="B323" i="12"/>
  <c r="D323" i="12"/>
  <c r="B324" i="12"/>
  <c r="D324" i="12"/>
  <c r="B325" i="12"/>
  <c r="D325" i="12"/>
  <c r="B326" i="12"/>
  <c r="D326" i="12"/>
  <c r="B327" i="12"/>
  <c r="D327" i="12"/>
  <c r="B328" i="12"/>
  <c r="D328" i="12"/>
  <c r="B329" i="12"/>
  <c r="D329" i="12"/>
  <c r="B330" i="12"/>
  <c r="D330" i="12"/>
  <c r="B331" i="12"/>
  <c r="D331" i="12"/>
  <c r="B332" i="12"/>
  <c r="D332" i="12"/>
  <c r="B333" i="12"/>
  <c r="D333" i="12"/>
  <c r="B334" i="12"/>
  <c r="D334" i="12"/>
  <c r="B335" i="12"/>
  <c r="D335" i="12"/>
  <c r="B336" i="12"/>
  <c r="D336" i="12"/>
  <c r="B337" i="12"/>
  <c r="D337" i="12"/>
  <c r="B338" i="12"/>
  <c r="D338" i="12"/>
  <c r="B339" i="12"/>
  <c r="D339" i="12"/>
  <c r="B340" i="12"/>
  <c r="D340" i="12"/>
  <c r="B341" i="12"/>
  <c r="D341" i="12"/>
  <c r="B342" i="12"/>
  <c r="D342" i="12"/>
  <c r="B343" i="12"/>
  <c r="D343" i="12"/>
  <c r="B344" i="12"/>
  <c r="D344" i="12"/>
  <c r="D345" i="12"/>
  <c r="B346" i="12"/>
  <c r="D346" i="12"/>
  <c r="B347" i="12"/>
  <c r="D347" i="12"/>
  <c r="B348" i="12"/>
  <c r="D348" i="12"/>
  <c r="B349" i="12"/>
  <c r="D349" i="12"/>
  <c r="B350" i="12"/>
  <c r="D350" i="12"/>
  <c r="B351" i="12"/>
  <c r="D351" i="12"/>
  <c r="B352" i="12"/>
  <c r="D352" i="12"/>
  <c r="B353" i="12"/>
  <c r="D353" i="12"/>
  <c r="B354" i="12"/>
  <c r="D354" i="12"/>
  <c r="B355" i="12"/>
  <c r="D355" i="12"/>
  <c r="B356" i="12"/>
  <c r="D356" i="12"/>
  <c r="B357" i="12"/>
  <c r="D357" i="12"/>
  <c r="B358" i="12"/>
  <c r="D358" i="12"/>
  <c r="B359" i="12"/>
  <c r="D359" i="12"/>
  <c r="B360" i="12"/>
  <c r="D360" i="12"/>
  <c r="B361" i="12"/>
  <c r="D361" i="12"/>
  <c r="B362" i="12"/>
  <c r="D362" i="12"/>
  <c r="B363" i="12"/>
  <c r="D363" i="12"/>
  <c r="B364" i="12"/>
  <c r="D364" i="12"/>
  <c r="B365" i="12"/>
  <c r="D365" i="12"/>
  <c r="B366" i="12"/>
  <c r="D366" i="12"/>
  <c r="B367" i="12"/>
  <c r="D367" i="12"/>
  <c r="B368" i="12"/>
  <c r="D368" i="12"/>
  <c r="B369" i="12"/>
  <c r="D369" i="12"/>
  <c r="B370" i="12"/>
  <c r="D370" i="12"/>
  <c r="B371" i="12"/>
  <c r="D371" i="12"/>
  <c r="B372" i="12"/>
  <c r="D372" i="12"/>
  <c r="B373" i="12"/>
  <c r="D373" i="12"/>
  <c r="B374" i="12"/>
  <c r="D374" i="12"/>
  <c r="B375" i="12"/>
  <c r="D375" i="12"/>
  <c r="B376" i="12"/>
  <c r="D376" i="12"/>
  <c r="B377" i="12"/>
  <c r="D377" i="12"/>
  <c r="B378" i="12"/>
  <c r="D378" i="12"/>
  <c r="B379" i="12"/>
  <c r="D379" i="12"/>
  <c r="B380" i="12"/>
  <c r="D380" i="12"/>
  <c r="B381" i="12"/>
  <c r="D381" i="12"/>
  <c r="B382" i="12"/>
  <c r="D382" i="12"/>
  <c r="B383" i="12"/>
  <c r="D383" i="12"/>
  <c r="B384" i="12"/>
  <c r="D384" i="12"/>
  <c r="B385" i="12"/>
  <c r="D385" i="12"/>
  <c r="B386" i="12"/>
  <c r="D386" i="12"/>
  <c r="B387" i="12"/>
  <c r="D387" i="12"/>
  <c r="B388" i="12"/>
  <c r="D388" i="12"/>
  <c r="B389" i="12"/>
  <c r="D389" i="12"/>
  <c r="B390" i="12"/>
  <c r="D390" i="12"/>
  <c r="B391" i="12"/>
  <c r="D391" i="12"/>
  <c r="B392" i="12"/>
  <c r="D392" i="12"/>
  <c r="B393" i="12"/>
  <c r="D393" i="12"/>
  <c r="B394" i="12"/>
  <c r="D394" i="12"/>
  <c r="B395" i="12"/>
  <c r="D395" i="12"/>
  <c r="B396" i="12"/>
  <c r="D396" i="12"/>
  <c r="B397" i="12"/>
  <c r="D397" i="12"/>
  <c r="B398" i="12"/>
  <c r="D398" i="12"/>
  <c r="B399" i="12"/>
  <c r="D399" i="12"/>
  <c r="B400" i="12"/>
  <c r="D400" i="12"/>
  <c r="B401" i="12"/>
  <c r="D401" i="12"/>
  <c r="B402" i="12"/>
  <c r="D402" i="12"/>
  <c r="B403" i="12"/>
  <c r="D403" i="12"/>
  <c r="B404" i="12"/>
  <c r="D404" i="12"/>
  <c r="B405" i="12"/>
  <c r="D405" i="12"/>
  <c r="B406" i="12"/>
  <c r="D406" i="12"/>
  <c r="B407" i="12"/>
  <c r="D407" i="12"/>
  <c r="B408" i="12"/>
  <c r="D408" i="12"/>
  <c r="B409" i="12"/>
  <c r="D409" i="12"/>
  <c r="B410" i="12"/>
  <c r="D410" i="12"/>
  <c r="B411" i="12"/>
  <c r="D411" i="12"/>
  <c r="B412" i="12"/>
  <c r="D412" i="12"/>
  <c r="B413" i="12"/>
  <c r="D413" i="12"/>
  <c r="B414" i="12"/>
  <c r="D414" i="12"/>
  <c r="B415" i="12"/>
  <c r="D415" i="12"/>
  <c r="B416" i="12"/>
  <c r="D416" i="12"/>
  <c r="B417" i="12"/>
  <c r="D417" i="12"/>
  <c r="B418" i="12"/>
  <c r="D418" i="12"/>
  <c r="B419" i="12"/>
  <c r="D419" i="12"/>
  <c r="B420" i="12"/>
  <c r="D420" i="12"/>
  <c r="B421" i="12"/>
  <c r="D421" i="12"/>
  <c r="B422" i="12"/>
  <c r="D422" i="12"/>
  <c r="B423" i="12"/>
  <c r="D423" i="12"/>
  <c r="B424" i="12"/>
  <c r="D424" i="12"/>
  <c r="B425" i="12"/>
  <c r="D425" i="12"/>
  <c r="B426" i="12"/>
  <c r="D426" i="12"/>
  <c r="B427" i="12"/>
  <c r="D427" i="12"/>
  <c r="B428" i="12"/>
  <c r="D428" i="12"/>
  <c r="B429" i="12"/>
  <c r="D429" i="12"/>
  <c r="B430" i="12"/>
  <c r="D430" i="12"/>
  <c r="B431" i="12"/>
  <c r="D431" i="12"/>
  <c r="B432" i="12"/>
  <c r="D432" i="12"/>
  <c r="B433" i="12"/>
  <c r="D433" i="12"/>
  <c r="B434" i="12"/>
  <c r="D434" i="12"/>
  <c r="B435" i="12"/>
  <c r="D435" i="12"/>
  <c r="B436" i="12"/>
  <c r="D436" i="12"/>
  <c r="B437" i="12"/>
  <c r="D437" i="12"/>
  <c r="B438" i="12"/>
  <c r="D438" i="12"/>
  <c r="B439" i="12"/>
  <c r="D439" i="12"/>
  <c r="B440" i="12"/>
  <c r="D440" i="12"/>
  <c r="B441" i="12"/>
  <c r="D441" i="12"/>
  <c r="B442" i="12"/>
  <c r="D442" i="12"/>
  <c r="B443" i="12"/>
  <c r="D443" i="12"/>
  <c r="B444" i="12"/>
  <c r="D444" i="12"/>
  <c r="B445" i="12"/>
  <c r="D445" i="12"/>
  <c r="B446" i="12"/>
  <c r="D446" i="12"/>
  <c r="B447" i="12"/>
  <c r="D447" i="12"/>
  <c r="B448" i="12"/>
  <c r="D448" i="12"/>
  <c r="B449" i="12"/>
  <c r="D449" i="12"/>
  <c r="B450" i="12"/>
  <c r="D450" i="12"/>
  <c r="B451" i="12"/>
  <c r="D451" i="12"/>
  <c r="B452" i="12"/>
  <c r="D452" i="12"/>
  <c r="B453" i="12"/>
  <c r="D453" i="12"/>
  <c r="B454" i="12"/>
  <c r="D454" i="12"/>
  <c r="B455" i="12"/>
  <c r="D455" i="12"/>
  <c r="B456" i="12"/>
  <c r="D456" i="12"/>
  <c r="B457" i="12"/>
  <c r="D457" i="12"/>
  <c r="B458" i="12"/>
  <c r="D458" i="12"/>
  <c r="B459" i="12"/>
  <c r="D459" i="12"/>
  <c r="B460" i="12"/>
  <c r="D460" i="12"/>
  <c r="B461" i="12"/>
  <c r="D461" i="12"/>
  <c r="B462" i="12"/>
  <c r="D462" i="12"/>
  <c r="B463" i="12"/>
  <c r="D463" i="12"/>
  <c r="B464" i="12"/>
  <c r="D464" i="12"/>
  <c r="B465" i="12"/>
  <c r="D465" i="12"/>
  <c r="B466" i="12"/>
  <c r="D466" i="12"/>
  <c r="B467" i="12"/>
  <c r="D467" i="12"/>
  <c r="B468" i="12"/>
  <c r="D468" i="12"/>
  <c r="B469" i="12"/>
  <c r="D469" i="12"/>
  <c r="B470" i="12"/>
  <c r="D470" i="12"/>
  <c r="B471" i="12"/>
  <c r="D471" i="12"/>
  <c r="B472" i="12"/>
  <c r="D472" i="12"/>
  <c r="B473" i="12"/>
  <c r="D473" i="12"/>
  <c r="B474" i="12"/>
  <c r="D474" i="12"/>
  <c r="B475" i="12"/>
  <c r="D475" i="12"/>
  <c r="B476" i="12"/>
  <c r="D476" i="12"/>
  <c r="B477" i="12"/>
  <c r="D477" i="12"/>
  <c r="B478" i="12"/>
  <c r="D478" i="12"/>
  <c r="B479" i="12"/>
  <c r="D479" i="12"/>
  <c r="B480" i="12"/>
  <c r="D480" i="12"/>
  <c r="B481" i="12"/>
  <c r="D481" i="12"/>
  <c r="B482" i="12"/>
  <c r="D482" i="12"/>
  <c r="B483" i="12"/>
  <c r="D483" i="12"/>
  <c r="B484" i="12"/>
  <c r="D484" i="12"/>
  <c r="B485" i="12"/>
  <c r="D485" i="12"/>
  <c r="B486" i="12"/>
  <c r="D486" i="12"/>
  <c r="B487" i="12"/>
  <c r="D487" i="12"/>
  <c r="B488" i="12"/>
  <c r="D488" i="12"/>
  <c r="B489" i="12"/>
  <c r="D489" i="12"/>
  <c r="B490" i="12"/>
  <c r="D490" i="12"/>
  <c r="B491" i="12"/>
  <c r="D491" i="12"/>
  <c r="B492" i="12"/>
  <c r="D492" i="12"/>
  <c r="B493" i="12"/>
  <c r="D493" i="12"/>
  <c r="B494" i="12"/>
  <c r="D494" i="12"/>
  <c r="B495" i="12"/>
  <c r="D495" i="12"/>
  <c r="B496" i="12"/>
  <c r="D496" i="12"/>
  <c r="B497" i="12"/>
  <c r="D497" i="12"/>
  <c r="B498" i="12"/>
  <c r="D498" i="12"/>
  <c r="B499" i="12"/>
  <c r="D499" i="12"/>
  <c r="B500" i="12"/>
  <c r="D500" i="12"/>
  <c r="B501" i="12"/>
  <c r="D501" i="12"/>
  <c r="B502" i="12"/>
  <c r="D502" i="12"/>
  <c r="B503" i="12"/>
  <c r="D503" i="12"/>
  <c r="B504" i="12"/>
  <c r="D504" i="12"/>
  <c r="B505" i="12"/>
  <c r="D505" i="12"/>
  <c r="B506" i="12"/>
  <c r="D506" i="12"/>
  <c r="B507" i="12"/>
  <c r="D507" i="12"/>
  <c r="B508" i="12"/>
  <c r="D508" i="12"/>
  <c r="B509" i="12"/>
  <c r="D509" i="12"/>
  <c r="B510" i="12"/>
  <c r="D510" i="12"/>
  <c r="B511" i="12"/>
  <c r="D511" i="12"/>
  <c r="B512" i="12"/>
  <c r="D512" i="12"/>
  <c r="B513" i="12"/>
  <c r="D513" i="12"/>
  <c r="B514" i="12"/>
  <c r="D514" i="12"/>
  <c r="B515" i="12"/>
  <c r="D515" i="12"/>
  <c r="B516" i="12"/>
  <c r="D516" i="12"/>
  <c r="B517" i="12"/>
  <c r="D517" i="12"/>
  <c r="B518" i="12"/>
  <c r="D518" i="12"/>
  <c r="B519" i="12"/>
  <c r="D519" i="12"/>
  <c r="B520" i="12"/>
  <c r="D520" i="12"/>
  <c r="B521" i="12"/>
  <c r="D521" i="12"/>
  <c r="B522" i="12"/>
  <c r="D522" i="12"/>
  <c r="B523" i="12"/>
  <c r="D523" i="12"/>
  <c r="B524" i="12"/>
  <c r="D524" i="12"/>
  <c r="B525" i="12"/>
  <c r="D525" i="12"/>
  <c r="B526" i="12"/>
  <c r="D526" i="12"/>
  <c r="B527" i="12"/>
  <c r="D527" i="12"/>
  <c r="B528" i="12"/>
  <c r="D528" i="12"/>
  <c r="B529" i="12"/>
  <c r="D529" i="12"/>
  <c r="B530" i="12"/>
  <c r="D530" i="12"/>
  <c r="B531" i="12"/>
  <c r="D531" i="12"/>
  <c r="B532" i="12"/>
  <c r="D532" i="12"/>
  <c r="B533" i="12"/>
  <c r="D533" i="12"/>
  <c r="B534" i="12"/>
  <c r="D534" i="12"/>
  <c r="B535" i="12"/>
  <c r="D535" i="12"/>
  <c r="B536" i="12"/>
  <c r="D536" i="12"/>
  <c r="B537" i="12"/>
  <c r="D537" i="12"/>
  <c r="B538" i="12"/>
  <c r="D538" i="12"/>
  <c r="B539" i="12"/>
  <c r="D539" i="12"/>
  <c r="B540" i="12"/>
  <c r="D540" i="12"/>
  <c r="B541" i="12"/>
  <c r="D541" i="12"/>
  <c r="B542" i="12"/>
  <c r="D542" i="12"/>
  <c r="B543" i="12"/>
  <c r="D543" i="12"/>
  <c r="B544" i="12"/>
  <c r="D544" i="12"/>
  <c r="B545" i="12"/>
  <c r="D545" i="12"/>
  <c r="B546" i="12"/>
  <c r="D546" i="12"/>
  <c r="B547" i="12"/>
  <c r="D547" i="12"/>
  <c r="B13" i="12"/>
  <c r="D13" i="12"/>
  <c r="B14" i="12"/>
  <c r="D14" i="12"/>
  <c r="B15" i="12"/>
  <c r="D15" i="12"/>
  <c r="B16" i="12"/>
  <c r="D16" i="12"/>
  <c r="B17" i="12"/>
  <c r="D17" i="12"/>
  <c r="D18" i="12"/>
  <c r="B7" i="12"/>
  <c r="D7" i="12"/>
  <c r="B8" i="12"/>
  <c r="D8" i="12"/>
  <c r="B9" i="12"/>
  <c r="D9" i="12"/>
  <c r="B10" i="12"/>
  <c r="D10" i="12"/>
  <c r="B11" i="12"/>
  <c r="D11" i="12"/>
  <c r="B12" i="12"/>
  <c r="D12" i="12"/>
  <c r="B4" i="12"/>
  <c r="D4" i="12"/>
  <c r="B5" i="12"/>
  <c r="D5" i="12"/>
  <c r="B6" i="12"/>
  <c r="D6" i="12"/>
  <c r="B3" i="12"/>
  <c r="D3" i="12"/>
  <c r="D2" i="12"/>
  <c r="C547" i="12" a="1"/>
  <c r="C547" i="12"/>
  <c r="C33" i="12" a="1"/>
  <c r="C33" i="12"/>
  <c r="C34" i="12" a="1"/>
  <c r="C34" i="12"/>
  <c r="C35" i="12" a="1"/>
  <c r="C35" i="12"/>
  <c r="C36" i="12" a="1"/>
  <c r="C36" i="12"/>
  <c r="C37" i="12" a="1"/>
  <c r="C37" i="12"/>
  <c r="C38" i="12" a="1"/>
  <c r="C38" i="12"/>
  <c r="C39" i="12" a="1"/>
  <c r="C39" i="12"/>
  <c r="C40" i="12" a="1"/>
  <c r="C40" i="12"/>
  <c r="C41" i="12" a="1"/>
  <c r="C41" i="12"/>
  <c r="C42" i="12" a="1"/>
  <c r="C42" i="12"/>
  <c r="C43" i="12" a="1"/>
  <c r="C43" i="12"/>
  <c r="C44" i="12" a="1"/>
  <c r="C44" i="12"/>
  <c r="C45" i="12" a="1"/>
  <c r="C45" i="12"/>
  <c r="C46" i="12" a="1"/>
  <c r="C46" i="12"/>
  <c r="C47" i="12" a="1"/>
  <c r="C47" i="12"/>
  <c r="C48" i="12" a="1"/>
  <c r="C48" i="12"/>
  <c r="C49" i="12" a="1"/>
  <c r="C49" i="12"/>
  <c r="C50" i="12" a="1"/>
  <c r="C50" i="12"/>
  <c r="C51" i="12" a="1"/>
  <c r="C51" i="12"/>
  <c r="C52" i="12" a="1"/>
  <c r="C52" i="12"/>
  <c r="C53" i="12" a="1"/>
  <c r="C53" i="12"/>
  <c r="C54" i="12" a="1"/>
  <c r="C54" i="12"/>
  <c r="C55" i="12" a="1"/>
  <c r="C55" i="12"/>
  <c r="C56" i="12" a="1"/>
  <c r="C56" i="12"/>
  <c r="C57" i="12" a="1"/>
  <c r="C57" i="12"/>
  <c r="C58" i="12" a="1"/>
  <c r="C58" i="12"/>
  <c r="C59" i="12" a="1"/>
  <c r="C59" i="12"/>
  <c r="C60" i="12" a="1"/>
  <c r="C60" i="12"/>
  <c r="C61" i="12" a="1"/>
  <c r="C61" i="12"/>
  <c r="C62" i="12" a="1"/>
  <c r="C62" i="12"/>
  <c r="C63" i="12" a="1"/>
  <c r="C63" i="12"/>
  <c r="C64" i="12" a="1"/>
  <c r="C64" i="12"/>
  <c r="C65" i="12" a="1"/>
  <c r="C65" i="12"/>
  <c r="C66" i="12" a="1"/>
  <c r="C66" i="12"/>
  <c r="C67" i="12" a="1"/>
  <c r="C67" i="12"/>
  <c r="C68" i="12" a="1"/>
  <c r="C68" i="12"/>
  <c r="C69" i="12" a="1"/>
  <c r="C69" i="12"/>
  <c r="C70" i="12" a="1"/>
  <c r="C70" i="12"/>
  <c r="C71" i="12" a="1"/>
  <c r="C71" i="12"/>
  <c r="C72" i="12" a="1"/>
  <c r="C72" i="12"/>
  <c r="C73" i="12" a="1"/>
  <c r="C73" i="12"/>
  <c r="C74" i="12" a="1"/>
  <c r="C74" i="12"/>
  <c r="C75" i="12" a="1"/>
  <c r="C75" i="12"/>
  <c r="C76" i="12" a="1"/>
  <c r="C76" i="12"/>
  <c r="C77" i="12" a="1"/>
  <c r="C77" i="12"/>
  <c r="C78" i="12" a="1"/>
  <c r="C78" i="12"/>
  <c r="C79" i="12" a="1"/>
  <c r="C79" i="12"/>
  <c r="C80" i="12" a="1"/>
  <c r="C80" i="12"/>
  <c r="C81" i="12" a="1"/>
  <c r="C81" i="12"/>
  <c r="C82" i="12" a="1"/>
  <c r="C82" i="12"/>
  <c r="C83" i="12" a="1"/>
  <c r="C83" i="12"/>
  <c r="C84" i="12" a="1"/>
  <c r="C84" i="12"/>
  <c r="C85" i="12" a="1"/>
  <c r="C85" i="12"/>
  <c r="C86" i="12" a="1"/>
  <c r="C86" i="12"/>
  <c r="C87" i="12" a="1"/>
  <c r="C87" i="12"/>
  <c r="C88" i="12" a="1"/>
  <c r="C88" i="12"/>
  <c r="C89" i="12" a="1"/>
  <c r="C89" i="12"/>
  <c r="C90" i="12" a="1"/>
  <c r="C90" i="12"/>
  <c r="C91" i="12" a="1"/>
  <c r="C91" i="12"/>
  <c r="C92" i="12" a="1"/>
  <c r="C92" i="12"/>
  <c r="C93" i="12" a="1"/>
  <c r="C93" i="12"/>
  <c r="C94" i="12" a="1"/>
  <c r="C94" i="12"/>
  <c r="C95" i="12" a="1"/>
  <c r="C95" i="12"/>
  <c r="C96" i="12" a="1"/>
  <c r="C96" i="12"/>
  <c r="C97" i="12" a="1"/>
  <c r="C97" i="12"/>
  <c r="C98" i="12" a="1"/>
  <c r="C98" i="12"/>
  <c r="C99" i="12" a="1"/>
  <c r="C99" i="12"/>
  <c r="C100" i="12" a="1"/>
  <c r="C100" i="12"/>
  <c r="C101" i="12" a="1"/>
  <c r="C101" i="12"/>
  <c r="C102" i="12" a="1"/>
  <c r="C102" i="12"/>
  <c r="C103" i="12" a="1"/>
  <c r="C103" i="12"/>
  <c r="C104" i="12" a="1"/>
  <c r="C104" i="12"/>
  <c r="C105" i="12" a="1"/>
  <c r="C105" i="12"/>
  <c r="C106" i="12" a="1"/>
  <c r="C106" i="12"/>
  <c r="C107" i="12" a="1"/>
  <c r="C107" i="12"/>
  <c r="C108" i="12" a="1"/>
  <c r="C108" i="12"/>
  <c r="C109" i="12" a="1"/>
  <c r="C109" i="12"/>
  <c r="C110" i="12" a="1"/>
  <c r="C110" i="12"/>
  <c r="C111" i="12" a="1"/>
  <c r="C111" i="12"/>
  <c r="C112" i="12" a="1"/>
  <c r="C112" i="12"/>
  <c r="C113" i="12" a="1"/>
  <c r="C113" i="12"/>
  <c r="C114" i="12" a="1"/>
  <c r="C114" i="12"/>
  <c r="C115" i="12" a="1"/>
  <c r="C115" i="12"/>
  <c r="C116" i="12" a="1"/>
  <c r="C116" i="12"/>
  <c r="C117" i="12" a="1"/>
  <c r="C117" i="12"/>
  <c r="C118" i="12" a="1"/>
  <c r="C118" i="12"/>
  <c r="C119" i="12" a="1"/>
  <c r="C119" i="12"/>
  <c r="C120" i="12" a="1"/>
  <c r="C120" i="12"/>
  <c r="C121" i="12" a="1"/>
  <c r="C121" i="12"/>
  <c r="C122" i="12" a="1"/>
  <c r="C122" i="12"/>
  <c r="C123" i="12" a="1"/>
  <c r="C123" i="12"/>
  <c r="C124" i="12" a="1"/>
  <c r="C124" i="12"/>
  <c r="C125" i="12" a="1"/>
  <c r="C125" i="12"/>
  <c r="C126" i="12" a="1"/>
  <c r="C126" i="12"/>
  <c r="C127" i="12" a="1"/>
  <c r="C127" i="12"/>
  <c r="C128" i="12" a="1"/>
  <c r="C128" i="12"/>
  <c r="C129" i="12" a="1"/>
  <c r="C129" i="12"/>
  <c r="C130" i="12" a="1"/>
  <c r="C130" i="12"/>
  <c r="C131" i="12" a="1"/>
  <c r="C131" i="12"/>
  <c r="C132" i="12" a="1"/>
  <c r="C132" i="12"/>
  <c r="C133" i="12" a="1"/>
  <c r="C133" i="12"/>
  <c r="C134" i="12" a="1"/>
  <c r="C134" i="12"/>
  <c r="C135" i="12" a="1"/>
  <c r="C135" i="12"/>
  <c r="C136" i="12" a="1"/>
  <c r="C136" i="12"/>
  <c r="C137" i="12" a="1"/>
  <c r="C137" i="12"/>
  <c r="C138" i="12" a="1"/>
  <c r="C138" i="12"/>
  <c r="C139" i="12" a="1"/>
  <c r="C139" i="12"/>
  <c r="C140" i="12" a="1"/>
  <c r="C140" i="12"/>
  <c r="C141" i="12" a="1"/>
  <c r="C141" i="12"/>
  <c r="C142" i="12" a="1"/>
  <c r="C142" i="12"/>
  <c r="C143" i="12" a="1"/>
  <c r="C143" i="12"/>
  <c r="C144" i="12" a="1"/>
  <c r="C144" i="12"/>
  <c r="C145" i="12" a="1"/>
  <c r="C145" i="12"/>
  <c r="C146" i="12" a="1"/>
  <c r="C146" i="12"/>
  <c r="C147" i="12" a="1"/>
  <c r="C147" i="12"/>
  <c r="C148" i="12" a="1"/>
  <c r="C148" i="12"/>
  <c r="C149" i="12" a="1"/>
  <c r="C149" i="12"/>
  <c r="C151" i="12" a="1"/>
  <c r="C151" i="12"/>
  <c r="C152" i="12" a="1"/>
  <c r="C152" i="12"/>
  <c r="C153" i="12" a="1"/>
  <c r="C153" i="12"/>
  <c r="C154" i="12" a="1"/>
  <c r="C154" i="12"/>
  <c r="C155" i="12" a="1"/>
  <c r="C155" i="12"/>
  <c r="C156" i="12" a="1"/>
  <c r="C156" i="12"/>
  <c r="C157" i="12" a="1"/>
  <c r="C157" i="12"/>
  <c r="C158" i="12" a="1"/>
  <c r="C158" i="12"/>
  <c r="C159" i="12" a="1"/>
  <c r="C159" i="12"/>
  <c r="C160" i="12" a="1"/>
  <c r="C160" i="12"/>
  <c r="C161" i="12" a="1"/>
  <c r="C161" i="12"/>
  <c r="C162" i="12" a="1"/>
  <c r="C162" i="12"/>
  <c r="C163" i="12" a="1"/>
  <c r="C163" i="12"/>
  <c r="C164" i="12" a="1"/>
  <c r="C164" i="12"/>
  <c r="C165" i="12" a="1"/>
  <c r="C165" i="12"/>
  <c r="C166" i="12" a="1"/>
  <c r="C166" i="12"/>
  <c r="C167" i="12" a="1"/>
  <c r="C167" i="12"/>
  <c r="C168" i="12" a="1"/>
  <c r="C168" i="12"/>
  <c r="C169" i="12" a="1"/>
  <c r="C169" i="12"/>
  <c r="C170" i="12" a="1"/>
  <c r="C170" i="12"/>
  <c r="C171" i="12" a="1"/>
  <c r="C171" i="12"/>
  <c r="C172" i="12" a="1"/>
  <c r="C172" i="12"/>
  <c r="C173" i="12" a="1"/>
  <c r="C173" i="12"/>
  <c r="C174" i="12" a="1"/>
  <c r="C174" i="12"/>
  <c r="C175" i="12" a="1"/>
  <c r="C175" i="12"/>
  <c r="C176" i="12" a="1"/>
  <c r="C176" i="12"/>
  <c r="C177" i="12" a="1"/>
  <c r="C177" i="12"/>
  <c r="C178" i="12" a="1"/>
  <c r="C178" i="12"/>
  <c r="C179" i="12" a="1"/>
  <c r="C179" i="12"/>
  <c r="C180" i="12" a="1"/>
  <c r="C180" i="12"/>
  <c r="C181" i="12" a="1"/>
  <c r="C181" i="12"/>
  <c r="C182" i="12" a="1"/>
  <c r="C182" i="12"/>
  <c r="C183" i="12" a="1"/>
  <c r="C183" i="12"/>
  <c r="C184" i="12" a="1"/>
  <c r="C184" i="12"/>
  <c r="C185" i="12" a="1"/>
  <c r="C185" i="12"/>
  <c r="C186" i="12" a="1"/>
  <c r="C186" i="12"/>
  <c r="C187" i="12" a="1"/>
  <c r="C187" i="12"/>
  <c r="C188" i="12" a="1"/>
  <c r="C188" i="12"/>
  <c r="C189" i="12" a="1"/>
  <c r="C189" i="12"/>
  <c r="C190" i="12" a="1"/>
  <c r="C190" i="12"/>
  <c r="C191" i="12" a="1"/>
  <c r="C191" i="12"/>
  <c r="C192" i="12" a="1"/>
  <c r="C192" i="12"/>
  <c r="C193" i="12" a="1"/>
  <c r="C193" i="12"/>
  <c r="C194" i="12" a="1"/>
  <c r="C194" i="12"/>
  <c r="C195" i="12" a="1"/>
  <c r="C195" i="12"/>
  <c r="C196" i="12" a="1"/>
  <c r="C196" i="12"/>
  <c r="C197" i="12" a="1"/>
  <c r="C197" i="12"/>
  <c r="C198" i="12" a="1"/>
  <c r="C198" i="12"/>
  <c r="C199" i="12" a="1"/>
  <c r="C199" i="12"/>
  <c r="C200" i="12" a="1"/>
  <c r="C200" i="12"/>
  <c r="C201" i="12" a="1"/>
  <c r="C201" i="12"/>
  <c r="C202" i="12" a="1"/>
  <c r="C202" i="12"/>
  <c r="C203" i="12" a="1"/>
  <c r="C203" i="12"/>
  <c r="C205" i="12" a="1"/>
  <c r="C205" i="12"/>
  <c r="C206" i="12" a="1"/>
  <c r="C206" i="12"/>
  <c r="C207" i="12" a="1"/>
  <c r="C207" i="12"/>
  <c r="C208" i="12" a="1"/>
  <c r="C208" i="12"/>
  <c r="C209" i="12" a="1"/>
  <c r="C209" i="12"/>
  <c r="C210" i="12" a="1"/>
  <c r="C210" i="12"/>
  <c r="C211" i="12" a="1"/>
  <c r="C211" i="12"/>
  <c r="C212" i="12" a="1"/>
  <c r="C212" i="12"/>
  <c r="C213" i="12" a="1"/>
  <c r="C213" i="12"/>
  <c r="C214" i="12" a="1"/>
  <c r="C214" i="12"/>
  <c r="C215" i="12" a="1"/>
  <c r="C215" i="12"/>
  <c r="C216" i="12" a="1"/>
  <c r="C216" i="12"/>
  <c r="C217" i="12" a="1"/>
  <c r="C217" i="12"/>
  <c r="C218" i="12" a="1"/>
  <c r="C218" i="12"/>
  <c r="C219" i="12" a="1"/>
  <c r="C219" i="12"/>
  <c r="C220" i="12" a="1"/>
  <c r="C220" i="12"/>
  <c r="C221" i="12" a="1"/>
  <c r="C221" i="12"/>
  <c r="C222" i="12" a="1"/>
  <c r="C222" i="12"/>
  <c r="C223" i="12" a="1"/>
  <c r="C223" i="12"/>
  <c r="C224" i="12" a="1"/>
  <c r="C224" i="12"/>
  <c r="C225" i="12" a="1"/>
  <c r="C225" i="12"/>
  <c r="C226" i="12" a="1"/>
  <c r="C226" i="12"/>
  <c r="C227" i="12" a="1"/>
  <c r="C227" i="12"/>
  <c r="C228" i="12" a="1"/>
  <c r="C228" i="12"/>
  <c r="C229" i="12" a="1"/>
  <c r="C229" i="12"/>
  <c r="C230" i="12" a="1"/>
  <c r="C230" i="12"/>
  <c r="C231" i="12" a="1"/>
  <c r="C231" i="12"/>
  <c r="C232" i="12" a="1"/>
  <c r="C232" i="12"/>
  <c r="C233" i="12" a="1"/>
  <c r="C233" i="12"/>
  <c r="C234" i="12" a="1"/>
  <c r="C234" i="12"/>
  <c r="C235" i="12" a="1"/>
  <c r="C235" i="12"/>
  <c r="C236" i="12" a="1"/>
  <c r="C236" i="12"/>
  <c r="C237" i="12" a="1"/>
  <c r="C237" i="12"/>
  <c r="C238" i="12" a="1"/>
  <c r="C238" i="12"/>
  <c r="C239" i="12" a="1"/>
  <c r="C239" i="12"/>
  <c r="C240" i="12" a="1"/>
  <c r="C240" i="12"/>
  <c r="C241" i="12" a="1"/>
  <c r="C241" i="12"/>
  <c r="C242" i="12" a="1"/>
  <c r="C242" i="12"/>
  <c r="C243" i="12" a="1"/>
  <c r="C243" i="12"/>
  <c r="C244" i="12" a="1"/>
  <c r="C244" i="12"/>
  <c r="C245" i="12" a="1"/>
  <c r="C245" i="12"/>
  <c r="C246" i="12" a="1"/>
  <c r="C246" i="12"/>
  <c r="C247" i="12" a="1"/>
  <c r="C247" i="12"/>
  <c r="C248" i="12" a="1"/>
  <c r="C248" i="12"/>
  <c r="C249" i="12" a="1"/>
  <c r="C249" i="12"/>
  <c r="C250" i="12" a="1"/>
  <c r="C250" i="12"/>
  <c r="C251" i="12" a="1"/>
  <c r="C251" i="12"/>
  <c r="C252" i="12" a="1"/>
  <c r="C252" i="12"/>
  <c r="C253" i="12" a="1"/>
  <c r="C253" i="12"/>
  <c r="C254" i="12" a="1"/>
  <c r="C254" i="12"/>
  <c r="C255" i="12" a="1"/>
  <c r="C255" i="12"/>
  <c r="C256" i="12" a="1"/>
  <c r="C256" i="12"/>
  <c r="C257" i="12" a="1"/>
  <c r="C257" i="12"/>
  <c r="C258" i="12" a="1"/>
  <c r="C258" i="12"/>
  <c r="C259" i="12" a="1"/>
  <c r="C259" i="12"/>
  <c r="C260" i="12" a="1"/>
  <c r="C260" i="12"/>
  <c r="C261" i="12" a="1"/>
  <c r="C261" i="12"/>
  <c r="C262" i="12" a="1"/>
  <c r="C262" i="12"/>
  <c r="C263" i="12" a="1"/>
  <c r="C263" i="12"/>
  <c r="C264" i="12" a="1"/>
  <c r="C264" i="12"/>
  <c r="C265" i="12" a="1"/>
  <c r="C265" i="12"/>
  <c r="C266" i="12" a="1"/>
  <c r="C266" i="12"/>
  <c r="C267" i="12" a="1"/>
  <c r="C267" i="12"/>
  <c r="C268" i="12" a="1"/>
  <c r="C268" i="12"/>
  <c r="C269" i="12" a="1"/>
  <c r="C269" i="12"/>
  <c r="C270" i="12" a="1"/>
  <c r="C270" i="12"/>
  <c r="C271" i="12" a="1"/>
  <c r="C271" i="12"/>
  <c r="C272" i="12" a="1"/>
  <c r="C272" i="12"/>
  <c r="C273" i="12" a="1"/>
  <c r="C273" i="12"/>
  <c r="C274" i="12" a="1"/>
  <c r="C274" i="12"/>
  <c r="C275" i="12" a="1"/>
  <c r="C275" i="12"/>
  <c r="C276" i="12" a="1"/>
  <c r="C276" i="12"/>
  <c r="C277" i="12" a="1"/>
  <c r="C277" i="12"/>
  <c r="C278" i="12" a="1"/>
  <c r="C278" i="12"/>
  <c r="C279" i="12" a="1"/>
  <c r="C279" i="12"/>
  <c r="C280" i="12" a="1"/>
  <c r="C280" i="12"/>
  <c r="C281" i="12" a="1"/>
  <c r="C281" i="12"/>
  <c r="C282" i="12" a="1"/>
  <c r="C282" i="12"/>
  <c r="C283" i="12" a="1"/>
  <c r="C283" i="12"/>
  <c r="C284" i="12" a="1"/>
  <c r="C284" i="12"/>
  <c r="C285" i="12" a="1"/>
  <c r="C285" i="12"/>
  <c r="C286" i="12" a="1"/>
  <c r="C286" i="12"/>
  <c r="C287" i="12" a="1"/>
  <c r="C287" i="12"/>
  <c r="C288" i="12" a="1"/>
  <c r="C288" i="12"/>
  <c r="C289" i="12" a="1"/>
  <c r="C289" i="12"/>
  <c r="C290" i="12" a="1"/>
  <c r="C290" i="12"/>
  <c r="C291" i="12" a="1"/>
  <c r="C291" i="12"/>
  <c r="C292" i="12" a="1"/>
  <c r="C292" i="12"/>
  <c r="C293" i="12" a="1"/>
  <c r="C293" i="12"/>
  <c r="C294" i="12" a="1"/>
  <c r="C294" i="12"/>
  <c r="C295" i="12" a="1"/>
  <c r="C295" i="12"/>
  <c r="C296" i="12" a="1"/>
  <c r="C296" i="12"/>
  <c r="C297" i="12" a="1"/>
  <c r="C297" i="12"/>
  <c r="C298" i="12" a="1"/>
  <c r="C298" i="12"/>
  <c r="C299" i="12" a="1"/>
  <c r="C299" i="12"/>
  <c r="C300" i="12" a="1"/>
  <c r="C300" i="12"/>
  <c r="C301" i="12" a="1"/>
  <c r="C301" i="12"/>
  <c r="C302" i="12" a="1"/>
  <c r="C302" i="12"/>
  <c r="C303" i="12" a="1"/>
  <c r="C303" i="12"/>
  <c r="C304" i="12" a="1"/>
  <c r="C304" i="12"/>
  <c r="C305" i="12" a="1"/>
  <c r="C305" i="12"/>
  <c r="C306" i="12" a="1"/>
  <c r="C306" i="12"/>
  <c r="C307" i="12" a="1"/>
  <c r="C307" i="12"/>
  <c r="C308" i="12" a="1"/>
  <c r="C308" i="12"/>
  <c r="C309" i="12" a="1"/>
  <c r="C309" i="12"/>
  <c r="C310" i="12" a="1"/>
  <c r="C310" i="12"/>
  <c r="C311" i="12" a="1"/>
  <c r="C311" i="12"/>
  <c r="C312" i="12" a="1"/>
  <c r="C312" i="12"/>
  <c r="C313" i="12" a="1"/>
  <c r="C313" i="12"/>
  <c r="C314" i="12" a="1"/>
  <c r="C314" i="12"/>
  <c r="C315" i="12" a="1"/>
  <c r="C315" i="12"/>
  <c r="C316" i="12" a="1"/>
  <c r="C316" i="12"/>
  <c r="C317" i="12" a="1"/>
  <c r="C317" i="12"/>
  <c r="C318" i="12" a="1"/>
  <c r="C318" i="12"/>
  <c r="C319" i="12" a="1"/>
  <c r="C319" i="12"/>
  <c r="C320" i="12" a="1"/>
  <c r="C320" i="12"/>
  <c r="C321" i="12" a="1"/>
  <c r="C321" i="12"/>
  <c r="C322" i="12" a="1"/>
  <c r="C322" i="12"/>
  <c r="C323" i="12" a="1"/>
  <c r="C323" i="12"/>
  <c r="C324" i="12" a="1"/>
  <c r="C324" i="12"/>
  <c r="C325" i="12" a="1"/>
  <c r="C325" i="12"/>
  <c r="C326" i="12" a="1"/>
  <c r="C326" i="12"/>
  <c r="C327" i="12" a="1"/>
  <c r="C327" i="12"/>
  <c r="C328" i="12" a="1"/>
  <c r="C328" i="12"/>
  <c r="C329" i="12" a="1"/>
  <c r="C329" i="12"/>
  <c r="C330" i="12" a="1"/>
  <c r="C330" i="12"/>
  <c r="C331" i="12" a="1"/>
  <c r="C331" i="12"/>
  <c r="C332" i="12" a="1"/>
  <c r="C332" i="12"/>
  <c r="C333" i="12" a="1"/>
  <c r="C333" i="12"/>
  <c r="C334" i="12" a="1"/>
  <c r="C334" i="12"/>
  <c r="C335" i="12" a="1"/>
  <c r="C335" i="12"/>
  <c r="C336" i="12" a="1"/>
  <c r="C336" i="12"/>
  <c r="C337" i="12" a="1"/>
  <c r="C337" i="12"/>
  <c r="C338" i="12" a="1"/>
  <c r="C338" i="12"/>
  <c r="C339" i="12" a="1"/>
  <c r="C339" i="12"/>
  <c r="C340" i="12" a="1"/>
  <c r="C340" i="12"/>
  <c r="C341" i="12" a="1"/>
  <c r="C341" i="12"/>
  <c r="C342" i="12" a="1"/>
  <c r="C342" i="12"/>
  <c r="C343" i="12" a="1"/>
  <c r="C343" i="12"/>
  <c r="C344" i="12" a="1"/>
  <c r="C344" i="12"/>
  <c r="C345" i="12" a="1"/>
  <c r="C345" i="12"/>
  <c r="C346" i="12" a="1"/>
  <c r="C346" i="12"/>
  <c r="C347" i="12" a="1"/>
  <c r="C347" i="12"/>
  <c r="C348" i="12" a="1"/>
  <c r="C348" i="12"/>
  <c r="C349" i="12" a="1"/>
  <c r="C349" i="12"/>
  <c r="C350" i="12" a="1"/>
  <c r="C350" i="12"/>
  <c r="C351" i="12" a="1"/>
  <c r="C351" i="12"/>
  <c r="C352" i="12" a="1"/>
  <c r="C352" i="12"/>
  <c r="C353" i="12" a="1"/>
  <c r="C353" i="12"/>
  <c r="C354" i="12" a="1"/>
  <c r="C354" i="12"/>
  <c r="C355" i="12" a="1"/>
  <c r="C355" i="12"/>
  <c r="C356" i="12" a="1"/>
  <c r="C356" i="12"/>
  <c r="C357" i="12" a="1"/>
  <c r="C357" i="12"/>
  <c r="C358" i="12" a="1"/>
  <c r="C358" i="12"/>
  <c r="C359" i="12" a="1"/>
  <c r="C359" i="12"/>
  <c r="C360" i="12" a="1"/>
  <c r="C360" i="12"/>
  <c r="C361" i="12" a="1"/>
  <c r="C361" i="12"/>
  <c r="C362" i="12" a="1"/>
  <c r="C362" i="12"/>
  <c r="C363" i="12" a="1"/>
  <c r="C363" i="12"/>
  <c r="C364" i="12" a="1"/>
  <c r="C364" i="12"/>
  <c r="C365" i="12" a="1"/>
  <c r="C365" i="12"/>
  <c r="C366" i="12" a="1"/>
  <c r="C366" i="12"/>
  <c r="C367" i="12" a="1"/>
  <c r="C367" i="12"/>
  <c r="C368" i="12" a="1"/>
  <c r="C368" i="12"/>
  <c r="C369" i="12" a="1"/>
  <c r="C369" i="12"/>
  <c r="C370" i="12" a="1"/>
  <c r="C370" i="12"/>
  <c r="C371" i="12" a="1"/>
  <c r="C371" i="12"/>
  <c r="C372" i="12" a="1"/>
  <c r="C372" i="12"/>
  <c r="C373" i="12" a="1"/>
  <c r="C373" i="12"/>
  <c r="C374" i="12" a="1"/>
  <c r="C374" i="12"/>
  <c r="C375" i="12" a="1"/>
  <c r="C375" i="12"/>
  <c r="C376" i="12" a="1"/>
  <c r="C376" i="12"/>
  <c r="C377" i="12" a="1"/>
  <c r="C377" i="12"/>
  <c r="C378" i="12" a="1"/>
  <c r="C378" i="12"/>
  <c r="C379" i="12" a="1"/>
  <c r="C379" i="12"/>
  <c r="C380" i="12" a="1"/>
  <c r="C380" i="12"/>
  <c r="C381" i="12" a="1"/>
  <c r="C381" i="12"/>
  <c r="C382" i="12" a="1"/>
  <c r="C382" i="12"/>
  <c r="C383" i="12" a="1"/>
  <c r="C383" i="12"/>
  <c r="C384" i="12" a="1"/>
  <c r="C384" i="12"/>
  <c r="C385" i="12" a="1"/>
  <c r="C385" i="12"/>
  <c r="C386" i="12" a="1"/>
  <c r="C386" i="12"/>
  <c r="C387" i="12" a="1"/>
  <c r="C387" i="12"/>
  <c r="C388" i="12" a="1"/>
  <c r="C388" i="12"/>
  <c r="C389" i="12" a="1"/>
  <c r="C389" i="12"/>
  <c r="C390" i="12" a="1"/>
  <c r="C390" i="12"/>
  <c r="C391" i="12" a="1"/>
  <c r="C391" i="12"/>
  <c r="C392" i="12" a="1"/>
  <c r="C392" i="12"/>
  <c r="C393" i="12" a="1"/>
  <c r="C393" i="12"/>
  <c r="C394" i="12" a="1"/>
  <c r="C394" i="12"/>
  <c r="C395" i="12" a="1"/>
  <c r="C395" i="12"/>
  <c r="C396" i="12" a="1"/>
  <c r="C396" i="12"/>
  <c r="C397" i="12" a="1"/>
  <c r="C397" i="12"/>
  <c r="C398" i="12" a="1"/>
  <c r="C398" i="12"/>
  <c r="C399" i="12" a="1"/>
  <c r="C399" i="12"/>
  <c r="C400" i="12" a="1"/>
  <c r="C400" i="12"/>
  <c r="C401" i="12" a="1"/>
  <c r="C401" i="12"/>
  <c r="C402" i="12" a="1"/>
  <c r="C402" i="12"/>
  <c r="C403" i="12" a="1"/>
  <c r="C403" i="12"/>
  <c r="C404" i="12" a="1"/>
  <c r="C404" i="12"/>
  <c r="C405" i="12" a="1"/>
  <c r="C405" i="12"/>
  <c r="C406" i="12" a="1"/>
  <c r="C406" i="12"/>
  <c r="C407" i="12" a="1"/>
  <c r="C407" i="12"/>
  <c r="C408" i="12" a="1"/>
  <c r="C408" i="12"/>
  <c r="C409" i="12" a="1"/>
  <c r="C409" i="12"/>
  <c r="C410" i="12" a="1"/>
  <c r="C410" i="12"/>
  <c r="C411" i="12" a="1"/>
  <c r="C411" i="12"/>
  <c r="C412" i="12" a="1"/>
  <c r="C412" i="12"/>
  <c r="C413" i="12" a="1"/>
  <c r="C413" i="12"/>
  <c r="C414" i="12" a="1"/>
  <c r="C414" i="12"/>
  <c r="C415" i="12" a="1"/>
  <c r="C415" i="12"/>
  <c r="C416" i="12" a="1"/>
  <c r="C416" i="12"/>
  <c r="C417" i="12" a="1"/>
  <c r="C417" i="12"/>
  <c r="C418" i="12" a="1"/>
  <c r="C418" i="12"/>
  <c r="C419" i="12" a="1"/>
  <c r="C419" i="12"/>
  <c r="C420" i="12" a="1"/>
  <c r="C420" i="12"/>
  <c r="C421" i="12" a="1"/>
  <c r="C421" i="12"/>
  <c r="C422" i="12" a="1"/>
  <c r="C422" i="12"/>
  <c r="C423" i="12" a="1"/>
  <c r="C423" i="12"/>
  <c r="C424" i="12" a="1"/>
  <c r="C424" i="12"/>
  <c r="C425" i="12" a="1"/>
  <c r="C425" i="12"/>
  <c r="C426" i="12" a="1"/>
  <c r="C426" i="12"/>
  <c r="C427" i="12" a="1"/>
  <c r="C427" i="12"/>
  <c r="C428" i="12" a="1"/>
  <c r="C428" i="12"/>
  <c r="C429" i="12" a="1"/>
  <c r="C429" i="12"/>
  <c r="C430" i="12" a="1"/>
  <c r="C430" i="12"/>
  <c r="C431" i="12" a="1"/>
  <c r="C431" i="12"/>
  <c r="C432" i="12" a="1"/>
  <c r="C432" i="12"/>
  <c r="C433" i="12" a="1"/>
  <c r="C433" i="12"/>
  <c r="C434" i="12" a="1"/>
  <c r="C434" i="12"/>
  <c r="C435" i="12" a="1"/>
  <c r="C435" i="12"/>
  <c r="C436" i="12" a="1"/>
  <c r="C436" i="12"/>
  <c r="C437" i="12" a="1"/>
  <c r="C437" i="12"/>
  <c r="C438" i="12" a="1"/>
  <c r="C438" i="12"/>
  <c r="C439" i="12" a="1"/>
  <c r="C439" i="12"/>
  <c r="C440" i="12" a="1"/>
  <c r="C440" i="12"/>
  <c r="C441" i="12" a="1"/>
  <c r="C441" i="12"/>
  <c r="C442" i="12" a="1"/>
  <c r="C442" i="12"/>
  <c r="C443" i="12" a="1"/>
  <c r="C443" i="12"/>
  <c r="C444" i="12" a="1"/>
  <c r="C444" i="12"/>
  <c r="C445" i="12" a="1"/>
  <c r="C445" i="12"/>
  <c r="C446" i="12" a="1"/>
  <c r="C446" i="12"/>
  <c r="C447" i="12" a="1"/>
  <c r="C447" i="12"/>
  <c r="C448" i="12" a="1"/>
  <c r="C448" i="12"/>
  <c r="C449" i="12" a="1"/>
  <c r="C449" i="12"/>
  <c r="C450" i="12" a="1"/>
  <c r="C450" i="12"/>
  <c r="C451" i="12" a="1"/>
  <c r="C451" i="12"/>
  <c r="C452" i="12" a="1"/>
  <c r="C452" i="12"/>
  <c r="C453" i="12" a="1"/>
  <c r="C453" i="12"/>
  <c r="C454" i="12" a="1"/>
  <c r="C454" i="12"/>
  <c r="C455" i="12" a="1"/>
  <c r="C455" i="12"/>
  <c r="C456" i="12" a="1"/>
  <c r="C456" i="12"/>
  <c r="C457" i="12" a="1"/>
  <c r="C457" i="12"/>
  <c r="C458" i="12" a="1"/>
  <c r="C458" i="12"/>
  <c r="C459" i="12" a="1"/>
  <c r="C459" i="12"/>
  <c r="C460" i="12" a="1"/>
  <c r="C460" i="12"/>
  <c r="C461" i="12" a="1"/>
  <c r="C461" i="12"/>
  <c r="C462" i="12" a="1"/>
  <c r="C462" i="12"/>
  <c r="C463" i="12" a="1"/>
  <c r="C463" i="12"/>
  <c r="C464" i="12" a="1"/>
  <c r="C464" i="12"/>
  <c r="C465" i="12" a="1"/>
  <c r="C465" i="12"/>
  <c r="C466" i="12" a="1"/>
  <c r="C466" i="12"/>
  <c r="C467" i="12" a="1"/>
  <c r="C467" i="12"/>
  <c r="C468" i="12" a="1"/>
  <c r="C468" i="12"/>
  <c r="C469" i="12" a="1"/>
  <c r="C469" i="12"/>
  <c r="C470" i="12" a="1"/>
  <c r="C470" i="12"/>
  <c r="C471" i="12" a="1"/>
  <c r="C471" i="12"/>
  <c r="C472" i="12" a="1"/>
  <c r="C472" i="12"/>
  <c r="C473" i="12" a="1"/>
  <c r="C473" i="12"/>
  <c r="C474" i="12" a="1"/>
  <c r="C474" i="12"/>
  <c r="C475" i="12" a="1"/>
  <c r="C475" i="12"/>
  <c r="C476" i="12" a="1"/>
  <c r="C476" i="12"/>
  <c r="C477" i="12" a="1"/>
  <c r="C477" i="12"/>
  <c r="C478" i="12" a="1"/>
  <c r="C478" i="12"/>
  <c r="C479" i="12" a="1"/>
  <c r="C479" i="12"/>
  <c r="C480" i="12" a="1"/>
  <c r="C480" i="12"/>
  <c r="C481" i="12" a="1"/>
  <c r="C481" i="12"/>
  <c r="C482" i="12" a="1"/>
  <c r="C482" i="12"/>
  <c r="C483" i="12" a="1"/>
  <c r="C483" i="12"/>
  <c r="C484" i="12" a="1"/>
  <c r="C484" i="12"/>
  <c r="C485" i="12" a="1"/>
  <c r="C485" i="12"/>
  <c r="C486" i="12" a="1"/>
  <c r="C486" i="12"/>
  <c r="C487" i="12" a="1"/>
  <c r="C487" i="12"/>
  <c r="C488" i="12" a="1"/>
  <c r="C488" i="12"/>
  <c r="C489" i="12" a="1"/>
  <c r="C489" i="12"/>
  <c r="C490" i="12" a="1"/>
  <c r="C490" i="12"/>
  <c r="C491" i="12" a="1"/>
  <c r="C491" i="12"/>
  <c r="C492" i="12" a="1"/>
  <c r="C492" i="12"/>
  <c r="C493" i="12" a="1"/>
  <c r="C493" i="12"/>
  <c r="C494" i="12" a="1"/>
  <c r="C494" i="12"/>
  <c r="C495" i="12" a="1"/>
  <c r="C495" i="12"/>
  <c r="C496" i="12" a="1"/>
  <c r="C496" i="12"/>
  <c r="C497" i="12" a="1"/>
  <c r="C497" i="12"/>
  <c r="C498" i="12" a="1"/>
  <c r="C498" i="12"/>
  <c r="C499" i="12" a="1"/>
  <c r="C499" i="12"/>
  <c r="C500" i="12" a="1"/>
  <c r="C500" i="12"/>
  <c r="C501" i="12" a="1"/>
  <c r="C501" i="12"/>
  <c r="C502" i="12" a="1"/>
  <c r="C502" i="12"/>
  <c r="C503" i="12" a="1"/>
  <c r="C503" i="12"/>
  <c r="C504" i="12" a="1"/>
  <c r="C504" i="12"/>
  <c r="C505" i="12" a="1"/>
  <c r="C505" i="12"/>
  <c r="C506" i="12" a="1"/>
  <c r="C506" i="12"/>
  <c r="C507" i="12" a="1"/>
  <c r="C507" i="12"/>
  <c r="C508" i="12" a="1"/>
  <c r="C508" i="12"/>
  <c r="C509" i="12" a="1"/>
  <c r="C509" i="12"/>
  <c r="C510" i="12" a="1"/>
  <c r="C510" i="12"/>
  <c r="C511" i="12" a="1"/>
  <c r="C511" i="12"/>
  <c r="C512" i="12" a="1"/>
  <c r="C512" i="12"/>
  <c r="C513" i="12" a="1"/>
  <c r="C513" i="12"/>
  <c r="C514" i="12" a="1"/>
  <c r="C514" i="12"/>
  <c r="C515" i="12" a="1"/>
  <c r="C515" i="12"/>
  <c r="C516" i="12" a="1"/>
  <c r="C516" i="12"/>
  <c r="C517" i="12" a="1"/>
  <c r="C517" i="12"/>
  <c r="C518" i="12" a="1"/>
  <c r="C518" i="12"/>
  <c r="C519" i="12" a="1"/>
  <c r="C519" i="12"/>
  <c r="C520" i="12" a="1"/>
  <c r="C520" i="12"/>
  <c r="C521" i="12" a="1"/>
  <c r="C521" i="12"/>
  <c r="C522" i="12" a="1"/>
  <c r="C522" i="12"/>
  <c r="C523" i="12" a="1"/>
  <c r="C523" i="12"/>
  <c r="C524" i="12" a="1"/>
  <c r="C524" i="12"/>
  <c r="C525" i="12" a="1"/>
  <c r="C525" i="12"/>
  <c r="C526" i="12" a="1"/>
  <c r="C526" i="12"/>
  <c r="C527" i="12" a="1"/>
  <c r="C527" i="12"/>
  <c r="C528" i="12" a="1"/>
  <c r="C528" i="12"/>
  <c r="C529" i="12" a="1"/>
  <c r="C529" i="12"/>
  <c r="C530" i="12" a="1"/>
  <c r="C530" i="12"/>
  <c r="C531" i="12" a="1"/>
  <c r="C531" i="12"/>
  <c r="C532" i="12" a="1"/>
  <c r="C532" i="12"/>
  <c r="C533" i="12" a="1"/>
  <c r="C533" i="12"/>
  <c r="C534" i="12" a="1"/>
  <c r="C534" i="12"/>
  <c r="C535" i="12" a="1"/>
  <c r="C535" i="12"/>
  <c r="C536" i="12" a="1"/>
  <c r="C536" i="12"/>
  <c r="C537" i="12" a="1"/>
  <c r="C537" i="12"/>
  <c r="C538" i="12" a="1"/>
  <c r="C538" i="12"/>
  <c r="C539" i="12" a="1"/>
  <c r="C539" i="12"/>
  <c r="C540" i="12" a="1"/>
  <c r="C540" i="12"/>
  <c r="C541" i="12" a="1"/>
  <c r="C541" i="12"/>
  <c r="C542" i="12" a="1"/>
  <c r="C542" i="12"/>
  <c r="C543" i="12" a="1"/>
  <c r="C543" i="12"/>
  <c r="C544" i="12" a="1"/>
  <c r="C544" i="12"/>
  <c r="C545" i="12" a="1"/>
  <c r="C545" i="12"/>
  <c r="C546" i="12" a="1"/>
  <c r="C546" i="12"/>
  <c r="C3" i="12" a="1"/>
  <c r="C3" i="12"/>
  <c r="C4" i="12" a="1"/>
  <c r="C4" i="12"/>
  <c r="C5" i="12" a="1"/>
  <c r="C5" i="12"/>
  <c r="C6" i="12" a="1"/>
  <c r="C6" i="12"/>
  <c r="C7" i="12" a="1"/>
  <c r="C7" i="12"/>
  <c r="C8" i="12" a="1"/>
  <c r="C8" i="12"/>
  <c r="C9" i="12" a="1"/>
  <c r="C9" i="12"/>
  <c r="C10" i="12" a="1"/>
  <c r="C10" i="12"/>
  <c r="C11" i="12" a="1"/>
  <c r="C11" i="12"/>
  <c r="C12" i="12" a="1"/>
  <c r="C12" i="12"/>
  <c r="C13" i="12" a="1"/>
  <c r="C13" i="12"/>
  <c r="C14" i="12" a="1"/>
  <c r="C14" i="12"/>
  <c r="C15" i="12" a="1"/>
  <c r="C15" i="12"/>
  <c r="C16" i="12" a="1"/>
  <c r="C16" i="12"/>
  <c r="C17" i="12" a="1"/>
  <c r="C17" i="12"/>
  <c r="C18" i="12" a="1"/>
  <c r="C18" i="12"/>
  <c r="C19" i="12" a="1"/>
  <c r="C19" i="12"/>
  <c r="C20" i="12" a="1"/>
  <c r="C20" i="12"/>
  <c r="C21" i="12" a="1"/>
  <c r="C21" i="12"/>
  <c r="C22" i="12" a="1"/>
  <c r="C22" i="12"/>
  <c r="C23" i="12" a="1"/>
  <c r="C23" i="12"/>
  <c r="C24" i="12" a="1"/>
  <c r="C24" i="12"/>
  <c r="C25" i="12" a="1"/>
  <c r="C25" i="12"/>
  <c r="C26" i="12" a="1"/>
  <c r="C26" i="12"/>
  <c r="C27" i="12" a="1"/>
  <c r="C27" i="12"/>
  <c r="C28" i="12" a="1"/>
  <c r="C28" i="12"/>
  <c r="C29" i="12" a="1"/>
  <c r="C29" i="12"/>
  <c r="C30" i="12" a="1"/>
  <c r="C30" i="12"/>
  <c r="C31" i="12" a="1"/>
  <c r="C31" i="12"/>
  <c r="C32" i="12" a="1"/>
  <c r="C32" i="12"/>
  <c r="C2" i="12" a="1"/>
  <c r="C2" i="12"/>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33" i="12"/>
  <c r="I34" i="12"/>
  <c r="I35" i="12"/>
  <c r="I36" i="12"/>
  <c r="I37" i="12"/>
  <c r="I38" i="12"/>
  <c r="I39" i="12"/>
  <c r="I40" i="12"/>
  <c r="I41" i="12"/>
  <c r="I42" i="12"/>
  <c r="I43" i="12"/>
  <c r="I44" i="12"/>
  <c r="I45" i="12"/>
  <c r="I46" i="12"/>
  <c r="I47" i="12"/>
  <c r="I48" i="12"/>
  <c r="I49" i="12"/>
  <c r="I50" i="12"/>
  <c r="I51" i="12"/>
  <c r="I52" i="12"/>
  <c r="I53" i="12"/>
  <c r="I54" i="12"/>
  <c r="I55" i="12"/>
  <c r="I56" i="12"/>
  <c r="I57" i="12"/>
  <c r="I58" i="12"/>
  <c r="I59" i="12"/>
  <c r="I60" i="12"/>
  <c r="I61" i="12"/>
  <c r="I62" i="12"/>
  <c r="I63" i="12"/>
  <c r="I64" i="12"/>
  <c r="I65" i="12"/>
  <c r="I66" i="12"/>
  <c r="I67" i="12"/>
  <c r="I68" i="12"/>
  <c r="I69" i="12"/>
  <c r="I70" i="12"/>
  <c r="I71" i="12"/>
  <c r="I72" i="12"/>
  <c r="I73" i="12"/>
  <c r="I74" i="12"/>
  <c r="I75" i="12"/>
  <c r="I76" i="12"/>
  <c r="I77" i="12"/>
  <c r="I78" i="12"/>
  <c r="I79" i="12"/>
  <c r="I80" i="12"/>
  <c r="I81" i="12"/>
  <c r="I82" i="12"/>
  <c r="I83" i="12"/>
  <c r="I84" i="12"/>
  <c r="I85" i="12"/>
  <c r="I86" i="12"/>
  <c r="I87" i="12"/>
  <c r="I88" i="12"/>
  <c r="I89" i="12"/>
  <c r="I90" i="12"/>
  <c r="I91" i="12"/>
  <c r="I92" i="12"/>
  <c r="I93" i="12"/>
  <c r="I94" i="12"/>
  <c r="I95" i="12"/>
  <c r="I96" i="12"/>
  <c r="I97" i="12"/>
  <c r="I98" i="12"/>
  <c r="I99" i="12"/>
  <c r="I100" i="12"/>
  <c r="I101" i="12"/>
  <c r="I102" i="12"/>
  <c r="I103" i="12"/>
  <c r="I104" i="12"/>
  <c r="I105" i="12"/>
  <c r="I106" i="12"/>
  <c r="I107" i="12"/>
  <c r="I108" i="12"/>
  <c r="I109" i="12"/>
  <c r="I110" i="12"/>
  <c r="I111" i="12"/>
  <c r="I112" i="12"/>
  <c r="I113" i="12"/>
  <c r="I114" i="12"/>
  <c r="I115" i="12"/>
  <c r="I116" i="12"/>
  <c r="I117" i="12"/>
  <c r="I118" i="12"/>
  <c r="I119" i="12"/>
  <c r="I120" i="12"/>
  <c r="I121" i="12"/>
  <c r="I122" i="12"/>
  <c r="I123" i="12"/>
  <c r="I124" i="12"/>
  <c r="I125" i="12"/>
  <c r="I126" i="12"/>
  <c r="I127" i="12"/>
  <c r="I128" i="12"/>
  <c r="I129" i="12"/>
  <c r="I130" i="12"/>
  <c r="I131" i="12"/>
  <c r="I132" i="12"/>
  <c r="I133" i="12"/>
  <c r="I134" i="12"/>
  <c r="I135" i="12"/>
  <c r="I136" i="12"/>
  <c r="I137" i="12"/>
  <c r="I138" i="12"/>
  <c r="I139" i="12"/>
  <c r="I140" i="12"/>
  <c r="I141" i="12"/>
  <c r="I142" i="12"/>
  <c r="I143" i="12"/>
  <c r="I144" i="12"/>
  <c r="I145" i="12"/>
  <c r="I146" i="12"/>
  <c r="I147" i="12"/>
  <c r="I148" i="12"/>
  <c r="I149" i="12"/>
  <c r="I150" i="12"/>
  <c r="I151" i="12"/>
  <c r="I152" i="12"/>
  <c r="I153" i="12"/>
  <c r="I154" i="12"/>
  <c r="I155" i="12"/>
  <c r="I156" i="12"/>
  <c r="I157" i="12"/>
  <c r="I158" i="12"/>
  <c r="I159" i="12"/>
  <c r="I160" i="12"/>
  <c r="I161" i="12"/>
  <c r="I162" i="12"/>
  <c r="I163" i="12"/>
  <c r="I164" i="12"/>
  <c r="I165" i="12"/>
  <c r="I166" i="12"/>
  <c r="I167" i="12"/>
  <c r="I168" i="12"/>
  <c r="I169" i="12"/>
  <c r="I170" i="12"/>
  <c r="I171" i="12"/>
  <c r="I172" i="12"/>
  <c r="I173" i="12"/>
  <c r="I174" i="12"/>
  <c r="I175" i="12"/>
  <c r="I176" i="12"/>
  <c r="I177" i="12"/>
  <c r="I178" i="12"/>
  <c r="I179" i="12"/>
  <c r="I180" i="12"/>
  <c r="I181" i="12"/>
  <c r="I182" i="12"/>
  <c r="I183" i="12"/>
  <c r="I184" i="12"/>
  <c r="I185" i="12"/>
  <c r="I186" i="12"/>
  <c r="I187" i="12"/>
  <c r="I188" i="12"/>
  <c r="I189" i="12"/>
  <c r="I190" i="12"/>
  <c r="I191" i="12"/>
  <c r="I192" i="12"/>
  <c r="I193" i="12"/>
  <c r="I194" i="12"/>
  <c r="I195" i="12"/>
  <c r="I196" i="12"/>
  <c r="I197" i="12"/>
  <c r="I198" i="12"/>
  <c r="I199" i="12"/>
  <c r="I200" i="12"/>
  <c r="I201" i="12"/>
  <c r="I202" i="12"/>
  <c r="I203" i="12"/>
  <c r="I205" i="12"/>
  <c r="I206" i="12"/>
  <c r="I207" i="12"/>
  <c r="I208" i="12"/>
  <c r="I209" i="12"/>
  <c r="I210" i="12"/>
  <c r="I211" i="12"/>
  <c r="I212" i="12"/>
  <c r="I213" i="12"/>
  <c r="I214" i="12"/>
  <c r="I215" i="12"/>
  <c r="I216" i="12"/>
  <c r="I217" i="12"/>
  <c r="I218" i="12"/>
  <c r="I219" i="12"/>
  <c r="I220" i="12"/>
  <c r="I221" i="12"/>
  <c r="I222" i="12"/>
  <c r="I223" i="12"/>
  <c r="I224" i="12"/>
  <c r="I225" i="12"/>
  <c r="I226" i="12"/>
  <c r="I227" i="12"/>
  <c r="I228" i="12"/>
  <c r="I229" i="12"/>
  <c r="I230" i="12"/>
  <c r="I231" i="12"/>
  <c r="I232" i="12"/>
  <c r="I233" i="12"/>
  <c r="I234" i="12"/>
  <c r="I235" i="12"/>
  <c r="I236" i="12"/>
  <c r="I237" i="12"/>
  <c r="I238" i="12"/>
  <c r="I239" i="12"/>
  <c r="I240" i="12"/>
  <c r="I241" i="12"/>
  <c r="I242" i="12"/>
  <c r="I243" i="12"/>
  <c r="I244" i="12"/>
  <c r="I245" i="12"/>
  <c r="I246" i="12"/>
  <c r="I247" i="12"/>
  <c r="I248" i="12"/>
  <c r="I249" i="12"/>
  <c r="I250" i="12"/>
  <c r="I251" i="12"/>
  <c r="I252" i="12"/>
  <c r="I253" i="12"/>
  <c r="I254" i="12"/>
  <c r="I255" i="12"/>
  <c r="I256" i="12"/>
  <c r="I257" i="12"/>
  <c r="I258" i="12"/>
  <c r="I259" i="12"/>
  <c r="I260" i="12"/>
  <c r="I261" i="12"/>
  <c r="I262" i="12"/>
  <c r="I263" i="12"/>
  <c r="I264" i="12"/>
  <c r="I265" i="12"/>
  <c r="I266" i="12"/>
  <c r="I267" i="12"/>
  <c r="I268" i="12"/>
  <c r="I269" i="12"/>
  <c r="I270" i="12"/>
  <c r="I271" i="12"/>
  <c r="I272" i="12"/>
  <c r="I273" i="12"/>
  <c r="I274" i="12"/>
  <c r="I275" i="12"/>
  <c r="I276" i="12"/>
  <c r="I277" i="12"/>
  <c r="I278" i="12"/>
  <c r="I279" i="12"/>
  <c r="I280" i="12"/>
  <c r="I281" i="12"/>
  <c r="I282" i="12"/>
  <c r="I283" i="12"/>
  <c r="I284" i="12"/>
  <c r="I285" i="12"/>
  <c r="I286" i="12"/>
  <c r="I287" i="12"/>
  <c r="I288" i="12"/>
  <c r="I289" i="12"/>
  <c r="I290" i="12"/>
  <c r="I291" i="12"/>
  <c r="I292" i="12"/>
  <c r="I293" i="12"/>
  <c r="I294" i="12"/>
  <c r="I295" i="12"/>
  <c r="I296" i="12"/>
  <c r="I297" i="12"/>
  <c r="I298" i="12"/>
  <c r="I299" i="12"/>
  <c r="I300" i="12"/>
  <c r="I301" i="12"/>
  <c r="I302" i="12"/>
  <c r="I303" i="12"/>
  <c r="I304" i="12"/>
  <c r="I305" i="12"/>
  <c r="I306" i="12"/>
  <c r="I307" i="12"/>
  <c r="I308" i="12"/>
  <c r="I309" i="12"/>
  <c r="I310" i="12"/>
  <c r="I311" i="12"/>
  <c r="I312" i="12"/>
  <c r="I313" i="12"/>
  <c r="I314" i="12"/>
  <c r="I315" i="12"/>
  <c r="I316" i="12"/>
  <c r="I317" i="12"/>
  <c r="I318" i="12"/>
  <c r="I319" i="12"/>
  <c r="I320" i="12"/>
  <c r="I321" i="12"/>
  <c r="I322" i="12"/>
  <c r="I323" i="12"/>
  <c r="I324" i="12"/>
  <c r="I325" i="12"/>
  <c r="I326" i="12"/>
  <c r="I327" i="12"/>
  <c r="I328" i="12"/>
  <c r="I329" i="12"/>
  <c r="I330" i="12"/>
  <c r="I331" i="12"/>
  <c r="I332" i="12"/>
  <c r="I333" i="12"/>
  <c r="I334" i="12"/>
  <c r="I335" i="12"/>
  <c r="I336" i="12"/>
  <c r="I337" i="12"/>
  <c r="I338" i="12"/>
  <c r="I339" i="12"/>
  <c r="I340" i="12"/>
  <c r="I341" i="12"/>
  <c r="I342" i="12"/>
  <c r="I343" i="12"/>
  <c r="I344" i="12"/>
  <c r="I345" i="12"/>
  <c r="I346" i="12"/>
  <c r="I347" i="12"/>
  <c r="I348" i="12"/>
  <c r="I349" i="12"/>
  <c r="I350" i="12"/>
  <c r="I351" i="12"/>
  <c r="I352" i="12"/>
  <c r="I353" i="12"/>
  <c r="I354" i="12"/>
  <c r="I355" i="12"/>
  <c r="I356" i="12"/>
  <c r="I357" i="12"/>
  <c r="I358" i="12"/>
  <c r="I359" i="12"/>
  <c r="I360" i="12"/>
  <c r="I361" i="12"/>
  <c r="I362" i="12"/>
  <c r="I363" i="12"/>
  <c r="I364" i="12"/>
  <c r="I365" i="12"/>
  <c r="I366" i="12"/>
  <c r="I367" i="12"/>
  <c r="I368" i="12"/>
  <c r="I369" i="12"/>
  <c r="I370" i="12"/>
  <c r="I371" i="12"/>
  <c r="I372" i="12"/>
  <c r="I373" i="12"/>
  <c r="I374" i="12"/>
  <c r="I375" i="12"/>
  <c r="I376" i="12"/>
  <c r="I377" i="12"/>
  <c r="I378" i="12"/>
  <c r="I379" i="12"/>
  <c r="I380" i="12"/>
  <c r="I381" i="12"/>
  <c r="I382" i="12"/>
  <c r="I383" i="12"/>
  <c r="I384" i="12"/>
  <c r="I385" i="12"/>
  <c r="I386" i="12"/>
  <c r="I387" i="12"/>
  <c r="I388" i="12"/>
  <c r="I389" i="12"/>
  <c r="I390" i="12"/>
  <c r="I391" i="12"/>
  <c r="I392" i="12"/>
  <c r="I393" i="12"/>
  <c r="I394" i="12"/>
  <c r="I395" i="12"/>
  <c r="I396" i="12"/>
  <c r="I397" i="12"/>
  <c r="I398" i="12"/>
  <c r="I399" i="12"/>
  <c r="I400" i="12"/>
  <c r="I401" i="12"/>
  <c r="I402" i="12"/>
  <c r="I403" i="12"/>
  <c r="I404" i="12"/>
  <c r="I405" i="12"/>
  <c r="I406" i="12"/>
  <c r="I407" i="12"/>
  <c r="I408" i="12"/>
  <c r="I409" i="12"/>
  <c r="I410" i="12"/>
  <c r="I411" i="12"/>
  <c r="I412" i="12"/>
  <c r="I413" i="12"/>
  <c r="I414" i="12"/>
  <c r="I415" i="12"/>
  <c r="I416" i="12"/>
  <c r="I417" i="12"/>
  <c r="I418" i="12"/>
  <c r="I419" i="12"/>
  <c r="I420" i="12"/>
  <c r="I421" i="12"/>
  <c r="I422" i="12"/>
  <c r="I423" i="12"/>
  <c r="I424" i="12"/>
  <c r="I425" i="12"/>
  <c r="I426" i="12"/>
  <c r="I427" i="12"/>
  <c r="I428" i="12"/>
  <c r="I429" i="12"/>
  <c r="I430" i="12"/>
  <c r="I431" i="12"/>
  <c r="I432" i="12"/>
  <c r="I433" i="12"/>
  <c r="I434" i="12"/>
  <c r="I435" i="12"/>
  <c r="I436" i="12"/>
  <c r="I437" i="12"/>
  <c r="I438" i="12"/>
  <c r="I439" i="12"/>
  <c r="I440" i="12"/>
  <c r="I441" i="12"/>
  <c r="I442" i="12"/>
  <c r="I443" i="12"/>
  <c r="I444" i="12"/>
  <c r="I445" i="12"/>
  <c r="I446" i="12"/>
  <c r="I447" i="12"/>
  <c r="I448" i="12"/>
  <c r="I449" i="12"/>
  <c r="I450" i="12"/>
  <c r="I451" i="12"/>
  <c r="I452" i="12"/>
  <c r="I453" i="12"/>
  <c r="I454" i="12"/>
  <c r="I455" i="12"/>
  <c r="I456" i="12"/>
  <c r="I457" i="12"/>
  <c r="I458" i="12"/>
  <c r="I459" i="12"/>
  <c r="I460" i="12"/>
  <c r="I461" i="12"/>
  <c r="I462" i="12"/>
  <c r="I463" i="12"/>
  <c r="I464" i="12"/>
  <c r="I465" i="12"/>
  <c r="I466" i="12"/>
  <c r="I467" i="12"/>
  <c r="I468" i="12"/>
  <c r="I469" i="12"/>
  <c r="I470" i="12"/>
  <c r="I471" i="12"/>
  <c r="I472" i="12"/>
  <c r="I473" i="12"/>
  <c r="I474" i="12"/>
  <c r="I475" i="12"/>
  <c r="I476" i="12"/>
  <c r="I477" i="12"/>
  <c r="I478" i="12"/>
  <c r="I479" i="12"/>
  <c r="I480" i="12"/>
  <c r="I481" i="12"/>
  <c r="I482" i="12"/>
  <c r="I483" i="12"/>
  <c r="I484" i="12"/>
  <c r="I485" i="12"/>
  <c r="I486" i="12"/>
  <c r="I487" i="12"/>
  <c r="I488" i="12"/>
  <c r="I489" i="12"/>
  <c r="I490" i="12"/>
  <c r="I491" i="12"/>
  <c r="I492" i="12"/>
  <c r="I493" i="12"/>
  <c r="I494" i="12"/>
  <c r="I495" i="12"/>
  <c r="I496" i="12"/>
  <c r="I497" i="12"/>
  <c r="I498" i="12"/>
  <c r="I499" i="12"/>
  <c r="I500" i="12"/>
  <c r="I501" i="12"/>
  <c r="I502" i="12"/>
  <c r="I503" i="12"/>
  <c r="I504" i="12"/>
  <c r="I505" i="12"/>
  <c r="I506" i="12"/>
  <c r="I507" i="12"/>
  <c r="I508" i="12"/>
  <c r="I509" i="12"/>
  <c r="I510" i="12"/>
  <c r="I511" i="12"/>
  <c r="I512" i="12"/>
  <c r="I513" i="12"/>
  <c r="I514" i="12"/>
  <c r="I515" i="12"/>
  <c r="I516" i="12"/>
  <c r="I517" i="12"/>
  <c r="I518" i="12"/>
  <c r="I519" i="12"/>
  <c r="I520" i="12"/>
  <c r="I521" i="12"/>
  <c r="I522" i="12"/>
  <c r="I523" i="12"/>
  <c r="I524" i="12"/>
  <c r="I525" i="12"/>
  <c r="I526" i="12"/>
  <c r="I527" i="12"/>
  <c r="I528" i="12"/>
  <c r="I529" i="12"/>
  <c r="I530" i="12"/>
  <c r="I531" i="12"/>
  <c r="I532" i="12"/>
  <c r="I533" i="12"/>
  <c r="I534" i="12"/>
  <c r="I535" i="12"/>
  <c r="I536" i="12"/>
  <c r="I537" i="12"/>
  <c r="I538" i="12"/>
  <c r="I539" i="12"/>
  <c r="I540" i="12"/>
  <c r="I541" i="12"/>
  <c r="I542" i="12"/>
  <c r="I543" i="12"/>
  <c r="I544" i="12"/>
  <c r="I545" i="12"/>
  <c r="I546" i="12"/>
  <c r="I547" i="12"/>
  <c r="I2" i="12"/>
  <c r="A11" i="12"/>
  <c r="A12" i="12"/>
  <c r="A13" i="12"/>
  <c r="A14" i="12"/>
  <c r="A15" i="12"/>
  <c r="A16" i="12"/>
  <c r="A17" i="12"/>
  <c r="A18" i="12"/>
  <c r="A19" i="12"/>
  <c r="A20" i="12"/>
  <c r="A21" i="12"/>
  <c r="A22" i="12"/>
  <c r="A23" i="12"/>
  <c r="A24" i="12"/>
  <c r="A25" i="12"/>
  <c r="A26" i="12"/>
  <c r="A27" i="12"/>
  <c r="A28" i="12"/>
  <c r="A29" i="12"/>
  <c r="A30" i="12"/>
  <c r="A31" i="12"/>
  <c r="A32" i="12"/>
  <c r="A33" i="12"/>
  <c r="A34" i="12"/>
  <c r="A35" i="12"/>
  <c r="A36" i="12"/>
  <c r="A37" i="12"/>
  <c r="A38" i="12"/>
  <c r="A39" i="12"/>
  <c r="A40" i="12"/>
  <c r="A41" i="12"/>
  <c r="A42" i="12"/>
  <c r="A43" i="12"/>
  <c r="A44" i="12"/>
  <c r="A45" i="12"/>
  <c r="A46" i="12"/>
  <c r="A47" i="12"/>
  <c r="A48" i="12"/>
  <c r="A49" i="12"/>
  <c r="A50" i="12"/>
  <c r="A51" i="12"/>
  <c r="A52" i="12"/>
  <c r="A53" i="12"/>
  <c r="A54" i="12"/>
  <c r="A55" i="12"/>
  <c r="A56" i="12"/>
  <c r="A57" i="12"/>
  <c r="A58" i="12"/>
  <c r="A59" i="12"/>
  <c r="A60" i="12"/>
  <c r="A61" i="12"/>
  <c r="A62" i="12"/>
  <c r="A63" i="12"/>
  <c r="A64" i="12"/>
  <c r="A65" i="12"/>
  <c r="A66" i="12"/>
  <c r="A67" i="12"/>
  <c r="A68" i="12"/>
  <c r="A69" i="12"/>
  <c r="A70" i="12"/>
  <c r="A71" i="12"/>
  <c r="A72" i="12"/>
  <c r="A73" i="12"/>
  <c r="A74" i="12"/>
  <c r="A75" i="12"/>
  <c r="A76" i="12"/>
  <c r="A77" i="12"/>
  <c r="A78" i="12"/>
  <c r="A79" i="12"/>
  <c r="A80" i="12"/>
  <c r="A81" i="12"/>
  <c r="A82" i="12"/>
  <c r="A83" i="12"/>
  <c r="A84" i="12"/>
  <c r="A85" i="12"/>
  <c r="A86" i="12"/>
  <c r="A87" i="12"/>
  <c r="A88" i="12"/>
  <c r="A89" i="12"/>
  <c r="A90" i="12"/>
  <c r="A91" i="12"/>
  <c r="A92" i="12"/>
  <c r="A93" i="12"/>
  <c r="A94" i="12"/>
  <c r="A95" i="12"/>
  <c r="A96" i="12"/>
  <c r="A97" i="12"/>
  <c r="A98" i="12"/>
  <c r="A99" i="12"/>
  <c r="A100" i="12"/>
  <c r="A101" i="12"/>
  <c r="A102" i="12"/>
  <c r="A103" i="12"/>
  <c r="A104" i="12"/>
  <c r="A105" i="12"/>
  <c r="A106" i="12"/>
  <c r="A107" i="12"/>
  <c r="A108" i="12"/>
  <c r="A109" i="12"/>
  <c r="A110" i="12"/>
  <c r="A111" i="12"/>
  <c r="A112" i="12"/>
  <c r="A113" i="12"/>
  <c r="A114" i="12"/>
  <c r="A115" i="12"/>
  <c r="A116" i="12"/>
  <c r="A117" i="12"/>
  <c r="A118" i="12"/>
  <c r="A119" i="12"/>
  <c r="A120" i="12"/>
  <c r="A121" i="12"/>
  <c r="A122" i="12"/>
  <c r="A123" i="12"/>
  <c r="A124" i="12"/>
  <c r="A125" i="12"/>
  <c r="A126" i="12"/>
  <c r="A127" i="12"/>
  <c r="A128" i="12"/>
  <c r="A129" i="12"/>
  <c r="A130" i="12"/>
  <c r="A131" i="12"/>
  <c r="A132" i="12"/>
  <c r="A133" i="12"/>
  <c r="A134" i="12"/>
  <c r="A135" i="12"/>
  <c r="A136" i="12"/>
  <c r="A137" i="12"/>
  <c r="A138" i="12"/>
  <c r="A139" i="12"/>
  <c r="A140" i="12"/>
  <c r="A141" i="12"/>
  <c r="A142" i="12"/>
  <c r="A143" i="12"/>
  <c r="A144" i="12"/>
  <c r="A145" i="12"/>
  <c r="A146" i="12"/>
  <c r="A147" i="12"/>
  <c r="A148" i="12"/>
  <c r="A149" i="12"/>
  <c r="A150" i="12"/>
  <c r="A151" i="12"/>
  <c r="A152" i="12"/>
  <c r="A153" i="12"/>
  <c r="A154" i="12"/>
  <c r="A155" i="12"/>
  <c r="A156" i="12"/>
  <c r="A157" i="12"/>
  <c r="A158" i="12"/>
  <c r="A159" i="12"/>
  <c r="A160" i="12"/>
  <c r="A161" i="12"/>
  <c r="A162" i="12"/>
  <c r="A163" i="12"/>
  <c r="A164" i="12"/>
  <c r="A165" i="12"/>
  <c r="A166" i="12"/>
  <c r="A167" i="12"/>
  <c r="A168" i="12"/>
  <c r="A169" i="12"/>
  <c r="A170" i="12"/>
  <c r="A171" i="12"/>
  <c r="A172" i="12"/>
  <c r="A173" i="12"/>
  <c r="A174" i="12"/>
  <c r="A175" i="12"/>
  <c r="A176" i="12"/>
  <c r="A177" i="12"/>
  <c r="A178" i="12"/>
  <c r="A179" i="12"/>
  <c r="A180" i="12"/>
  <c r="A181" i="12"/>
  <c r="A182" i="12"/>
  <c r="A183" i="12"/>
  <c r="A184" i="12"/>
  <c r="A185" i="12"/>
  <c r="A186" i="12"/>
  <c r="A187" i="12"/>
  <c r="A188" i="12"/>
  <c r="A189" i="12"/>
  <c r="A190" i="12"/>
  <c r="A191" i="12"/>
  <c r="A192" i="12"/>
  <c r="A193" i="12"/>
  <c r="A194" i="12"/>
  <c r="A195" i="12"/>
  <c r="A196" i="12"/>
  <c r="A197" i="12"/>
  <c r="A198" i="12"/>
  <c r="A199" i="12"/>
  <c r="A200" i="12"/>
  <c r="A201" i="12"/>
  <c r="A202" i="12"/>
  <c r="A203" i="12"/>
  <c r="A205" i="12"/>
  <c r="A206" i="12"/>
  <c r="A207" i="12"/>
  <c r="A208" i="12"/>
  <c r="A209" i="12"/>
  <c r="A210" i="12"/>
  <c r="A211" i="12"/>
  <c r="A212" i="12"/>
  <c r="A213" i="12"/>
  <c r="A214" i="12"/>
  <c r="A215" i="12"/>
  <c r="A216" i="12"/>
  <c r="A217" i="12"/>
  <c r="A218" i="12"/>
  <c r="A219" i="12"/>
  <c r="A220" i="12"/>
  <c r="A221" i="12"/>
  <c r="A222" i="12"/>
  <c r="A223" i="12"/>
  <c r="A224" i="12"/>
  <c r="A225" i="12"/>
  <c r="A226" i="12"/>
  <c r="A227" i="12"/>
  <c r="A228" i="12"/>
  <c r="A229" i="12"/>
  <c r="A230" i="12"/>
  <c r="A231" i="12"/>
  <c r="A232" i="12"/>
  <c r="A233" i="12"/>
  <c r="A234" i="12"/>
  <c r="A235" i="12"/>
  <c r="A236" i="12"/>
  <c r="A237" i="12"/>
  <c r="A238" i="12"/>
  <c r="A239" i="12"/>
  <c r="A240" i="12"/>
  <c r="A241" i="12"/>
  <c r="A242" i="12"/>
  <c r="A243" i="12"/>
  <c r="A244" i="12"/>
  <c r="A245" i="12"/>
  <c r="A246" i="12"/>
  <c r="A247" i="12"/>
  <c r="A248" i="12"/>
  <c r="A249" i="12"/>
  <c r="A250" i="12"/>
  <c r="A251" i="12"/>
  <c r="A252" i="12"/>
  <c r="A253" i="12"/>
  <c r="A254" i="12"/>
  <c r="A255" i="12"/>
  <c r="A256" i="12"/>
  <c r="A257" i="12"/>
  <c r="A258" i="12"/>
  <c r="A259" i="12"/>
  <c r="A260" i="12"/>
  <c r="A261" i="12"/>
  <c r="A262" i="12"/>
  <c r="A263" i="12"/>
  <c r="A264" i="12"/>
  <c r="A265" i="12"/>
  <c r="A266" i="12"/>
  <c r="A267" i="12"/>
  <c r="A268" i="12"/>
  <c r="A269" i="12"/>
  <c r="A270" i="12"/>
  <c r="A271" i="12"/>
  <c r="A272" i="12"/>
  <c r="A273" i="12"/>
  <c r="A274" i="12"/>
  <c r="A275" i="12"/>
  <c r="A276" i="12"/>
  <c r="A277" i="12"/>
  <c r="A278" i="12"/>
  <c r="A279" i="12"/>
  <c r="A280" i="12"/>
  <c r="A281" i="12"/>
  <c r="A282" i="12"/>
  <c r="A283" i="12"/>
  <c r="A284" i="12"/>
  <c r="A285" i="12"/>
  <c r="A286" i="12"/>
  <c r="A287" i="12"/>
  <c r="A288" i="12"/>
  <c r="A289" i="12"/>
  <c r="A290" i="12"/>
  <c r="A291" i="12"/>
  <c r="A292" i="12"/>
  <c r="A293" i="12"/>
  <c r="A294" i="12"/>
  <c r="A295" i="12"/>
  <c r="A296" i="12"/>
  <c r="A297" i="12"/>
  <c r="A298" i="12"/>
  <c r="A299" i="12"/>
  <c r="A300" i="12"/>
  <c r="A301" i="12"/>
  <c r="A302" i="12"/>
  <c r="A303" i="12"/>
  <c r="A304" i="12"/>
  <c r="A305" i="12"/>
  <c r="A306" i="12"/>
  <c r="A307" i="12"/>
  <c r="A308" i="12"/>
  <c r="A309" i="12"/>
  <c r="A310" i="12"/>
  <c r="A311" i="12"/>
  <c r="A312" i="12"/>
  <c r="A313" i="12"/>
  <c r="A314" i="12"/>
  <c r="A315" i="12"/>
  <c r="A316" i="12"/>
  <c r="A317" i="12"/>
  <c r="A318" i="12"/>
  <c r="A319" i="12"/>
  <c r="A320" i="12"/>
  <c r="A321" i="12"/>
  <c r="A322" i="12"/>
  <c r="A323" i="12"/>
  <c r="A324" i="12"/>
  <c r="A325" i="12"/>
  <c r="A326" i="12"/>
  <c r="A327" i="12"/>
  <c r="A328" i="12"/>
  <c r="A329" i="12"/>
  <c r="A330" i="12"/>
  <c r="A331" i="12"/>
  <c r="A332" i="12"/>
  <c r="A333" i="12"/>
  <c r="A334" i="12"/>
  <c r="A335" i="12"/>
  <c r="A336" i="12"/>
  <c r="A337" i="12"/>
  <c r="A338" i="12"/>
  <c r="A339" i="12"/>
  <c r="A340" i="12"/>
  <c r="A341" i="12"/>
  <c r="A342" i="12"/>
  <c r="A343" i="12"/>
  <c r="A344" i="12"/>
  <c r="A345" i="12"/>
  <c r="A346" i="12"/>
  <c r="A347" i="12"/>
  <c r="A348" i="12"/>
  <c r="A349" i="12"/>
  <c r="A350" i="12"/>
  <c r="A351" i="12"/>
  <c r="A352" i="12"/>
  <c r="A353" i="12"/>
  <c r="A354" i="12"/>
  <c r="A355" i="12"/>
  <c r="A356" i="12"/>
  <c r="A357" i="12"/>
  <c r="A358" i="12"/>
  <c r="A359" i="12"/>
  <c r="A360" i="12"/>
  <c r="A361" i="12"/>
  <c r="A362" i="12"/>
  <c r="A363" i="12"/>
  <c r="A364" i="12"/>
  <c r="A365" i="12"/>
  <c r="A366" i="12"/>
  <c r="A367" i="12"/>
  <c r="A368" i="12"/>
  <c r="A369" i="12"/>
  <c r="A370" i="12"/>
  <c r="A371" i="12"/>
  <c r="A372" i="12"/>
  <c r="A373" i="12"/>
  <c r="A374" i="12"/>
  <c r="A375" i="12"/>
  <c r="A376" i="12"/>
  <c r="A377" i="12"/>
  <c r="A378" i="12"/>
  <c r="A379" i="12"/>
  <c r="A380" i="12"/>
  <c r="A381" i="12"/>
  <c r="A382" i="12"/>
  <c r="A383" i="12"/>
  <c r="A384" i="12"/>
  <c r="A385" i="12"/>
  <c r="A386" i="12"/>
  <c r="A387" i="12"/>
  <c r="A388" i="12"/>
  <c r="A389" i="12"/>
  <c r="A390" i="12"/>
  <c r="A391" i="12"/>
  <c r="A392" i="12"/>
  <c r="A393" i="12"/>
  <c r="A394" i="12"/>
  <c r="A395" i="12"/>
  <c r="A396" i="12"/>
  <c r="A397" i="12"/>
  <c r="A398" i="12"/>
  <c r="A399" i="12"/>
  <c r="A400" i="12"/>
  <c r="A401" i="12"/>
  <c r="A402" i="12"/>
  <c r="A403" i="12"/>
  <c r="A404" i="12"/>
  <c r="A405" i="12"/>
  <c r="A406" i="12"/>
  <c r="A407" i="12"/>
  <c r="A408" i="12"/>
  <c r="A409" i="12"/>
  <c r="A410" i="12"/>
  <c r="A411" i="12"/>
  <c r="A412" i="12"/>
  <c r="A413" i="12"/>
  <c r="A414" i="12"/>
  <c r="A415" i="12"/>
  <c r="A416" i="12"/>
  <c r="A417" i="12"/>
  <c r="A418" i="12"/>
  <c r="A419" i="12"/>
  <c r="A420" i="12"/>
  <c r="A421" i="12"/>
  <c r="A422" i="12"/>
  <c r="A423" i="12"/>
  <c r="A424" i="12"/>
  <c r="A425" i="12"/>
  <c r="A426" i="12"/>
  <c r="A427" i="12"/>
  <c r="A428" i="12"/>
  <c r="A429" i="12"/>
  <c r="A430" i="12"/>
  <c r="A431" i="12"/>
  <c r="A432" i="12"/>
  <c r="A433" i="12"/>
  <c r="A434" i="12"/>
  <c r="A435" i="12"/>
  <c r="A436" i="12"/>
  <c r="A437" i="12"/>
  <c r="A438" i="12"/>
  <c r="A439" i="12"/>
  <c r="A440" i="12"/>
  <c r="A441" i="12"/>
  <c r="A442" i="12"/>
  <c r="A443" i="12"/>
  <c r="A444" i="12"/>
  <c r="A445" i="12"/>
  <c r="A446" i="12"/>
  <c r="A447" i="12"/>
  <c r="A448" i="12"/>
  <c r="A449" i="12"/>
  <c r="A450" i="12"/>
  <c r="A451" i="12"/>
  <c r="A452" i="12"/>
  <c r="A453" i="12"/>
  <c r="A454" i="12"/>
  <c r="A455" i="12"/>
  <c r="A456" i="12"/>
  <c r="A457" i="12"/>
  <c r="A458" i="12"/>
  <c r="A459" i="12"/>
  <c r="A460" i="12"/>
  <c r="A461" i="12"/>
  <c r="A462" i="12"/>
  <c r="A463" i="12"/>
  <c r="A464" i="12"/>
  <c r="A465" i="12"/>
  <c r="A466" i="12"/>
  <c r="A467" i="12"/>
  <c r="A468" i="12"/>
  <c r="A469" i="12"/>
  <c r="A470" i="12"/>
  <c r="A471" i="12"/>
  <c r="A472" i="12"/>
  <c r="A473" i="12"/>
  <c r="A474" i="12"/>
  <c r="A475" i="12"/>
  <c r="A476" i="12"/>
  <c r="A477" i="12"/>
  <c r="A478" i="12"/>
  <c r="A479" i="12"/>
  <c r="A480" i="12"/>
  <c r="A481" i="12"/>
  <c r="A482" i="12"/>
  <c r="A483" i="12"/>
  <c r="A484" i="12"/>
  <c r="A485" i="12"/>
  <c r="A486" i="12"/>
  <c r="A487" i="12"/>
  <c r="A488" i="12"/>
  <c r="A489" i="12"/>
  <c r="A490" i="12"/>
  <c r="A491" i="12"/>
  <c r="A492" i="12"/>
  <c r="A493" i="12"/>
  <c r="A494" i="12"/>
  <c r="A495" i="12"/>
  <c r="A496" i="12"/>
  <c r="A497" i="12"/>
  <c r="A498" i="12"/>
  <c r="A499" i="12"/>
  <c r="A500" i="12"/>
  <c r="A501" i="12"/>
  <c r="A502" i="12"/>
  <c r="A503" i="12"/>
  <c r="A504" i="12"/>
  <c r="A505" i="12"/>
  <c r="A506" i="12"/>
  <c r="A507" i="12"/>
  <c r="A508" i="12"/>
  <c r="A509" i="12"/>
  <c r="A510" i="12"/>
  <c r="A511" i="12"/>
  <c r="A512" i="12"/>
  <c r="A513" i="12"/>
  <c r="A514" i="12"/>
  <c r="A515" i="12"/>
  <c r="A516" i="12"/>
  <c r="A517" i="12"/>
  <c r="A518" i="12"/>
  <c r="A519" i="12"/>
  <c r="A520" i="12"/>
  <c r="A521" i="12"/>
  <c r="A522" i="12"/>
  <c r="A523" i="12"/>
  <c r="A524" i="12"/>
  <c r="A525" i="12"/>
  <c r="A526" i="12"/>
  <c r="A527" i="12"/>
  <c r="A528" i="12"/>
  <c r="A529" i="12"/>
  <c r="A530" i="12"/>
  <c r="A531" i="12"/>
  <c r="A532" i="12"/>
  <c r="A533" i="12"/>
  <c r="A534" i="12"/>
  <c r="A535" i="12"/>
  <c r="A536" i="12"/>
  <c r="A537" i="12"/>
  <c r="A538" i="12"/>
  <c r="A539" i="12"/>
  <c r="A540" i="12"/>
  <c r="A541" i="12"/>
  <c r="A542" i="12"/>
  <c r="A543" i="12"/>
  <c r="A544" i="12"/>
  <c r="A545" i="12"/>
  <c r="A546" i="12"/>
  <c r="A547" i="12"/>
  <c r="A3" i="12"/>
  <c r="A4" i="12"/>
  <c r="A5" i="12"/>
  <c r="A6" i="12"/>
  <c r="A7" i="12"/>
  <c r="A8" i="12"/>
  <c r="A9" i="12"/>
  <c r="A10" i="12"/>
  <c r="A2" i="12"/>
  <c r="C150" i="12" a="1"/>
  <c r="C150" i="12"/>
  <c r="I204" i="12"/>
  <c r="A204" i="12"/>
  <c r="C204" i="12" a="1"/>
  <c r="C20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Tooltip</author>
  </authors>
  <commentList>
    <comment ref="A1" authorId="0" shapeId="0" xr:uid="{00000000-0006-0000-0000-000007000000}">
      <text>
        <r>
          <rPr>
            <sz val="11"/>
            <rFont val="Calibri"/>
            <family val="2"/>
          </rPr>
          <t>Product manufacturer code (GLN)</t>
        </r>
      </text>
    </comment>
    <comment ref="B1" authorId="0" shapeId="0" xr:uid="{00000000-0006-0000-0000-000005000000}">
      <text>
        <r>
          <rPr>
            <sz val="11"/>
            <rFont val="Calibri"/>
            <family val="2"/>
          </rPr>
          <t>Productcode manufacturer is the code used by the manufacturer of a product, other than a GTIN (Global Trade Item Number).</t>
        </r>
      </text>
    </comment>
    <comment ref="J1" authorId="0" shapeId="0" xr:uid="{00000000-0006-0000-0000-000004000000}">
      <text>
        <r>
          <rPr>
            <sz val="11"/>
            <rFont val="Calibri"/>
            <family val="2"/>
          </rPr>
          <t>The productdescription is the non-structured description of the product, as used by the manufacturer. This description is specific to a manufacturer. It is preferred to keep the description of the product class.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tc={2D789537-9CA6-4D73-BD86-1F0A95742A3E}</author>
    <author>tc={0A1AB494-1C7E-4D44-9197-6A8FC047AF70}</author>
    <author>tc={7B875BB9-E72C-412C-AD61-1D1B2E60608E}</author>
    <author>tc={DC62BA66-DEED-4CF7-A98E-8327E76B0F86}</author>
    <author>tc={8786CA95-7575-4984-93B8-E106336507BB}</author>
    <author>tc={9B80982F-EC52-4D00-AA04-147CEB2ABC80}</author>
  </authors>
  <commentList>
    <comment ref="E3" authorId="0" shapeId="0" xr:uid="{2D789537-9CA6-4D73-BD86-1F0A95742A3E}">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Please take over the official core data model definition + ADD ‘Currently ETIM 10 must be used.’</t>
      </text>
    </comment>
    <comment ref="F5" authorId="1" shapeId="0" xr:uid="{0A1AB494-1C7E-4D44-9197-6A8FC047AF70}">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Should be discussed again. Are these explanations of 2 different scenario’s or of 1 and the same? Seem to be contradictive</t>
      </text>
    </comment>
    <comment ref="F7" authorId="2" shapeId="0" xr:uid="{7B875BB9-E72C-412C-AD61-1D1B2E60608E}">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Please check this tekst one more time</t>
      </text>
    </comment>
    <comment ref="F11" authorId="3" shapeId="0" xr:uid="{DC62BA66-DEED-4CF7-A98E-8327E76B0F86}">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This tekst was also need here for the use phase, correct?</t>
      </text>
    </comment>
    <comment ref="C26" authorId="4" shapeId="0" xr:uid="{8786CA95-7575-4984-93B8-E106336507BB}">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Please note that this field only appears on the read me sheet, not on the template sheet!!</t>
      </text>
    </comment>
    <comment ref="B29" authorId="5" shapeId="0" xr:uid="{9B80982F-EC52-4D00-AA04-147CEB2ABC80}">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Field name + definition still TBD</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<sst xmlns="http://schemas.openxmlformats.org/spreadsheetml/2006/main" count="5324" uniqueCount="1211">
  <si>
    <t>ETIM Class Code</t>
  </si>
  <si>
    <t>Supplier Name</t>
  </si>
  <si>
    <t>GTIN</t>
  </si>
  <si>
    <t>Manufacturer Product ID</t>
  </si>
  <si>
    <t>Carbon Footprint Total</t>
  </si>
  <si>
    <t xml:space="preserve">Carbon Footprint Manufacturing </t>
  </si>
  <si>
    <t xml:space="preserve">Carbon Footprint Distribution </t>
  </si>
  <si>
    <t xml:space="preserve">Carbon Footprint Installation </t>
  </si>
  <si>
    <t xml:space="preserve">Carbon Footprint Use Phase </t>
  </si>
  <si>
    <t xml:space="preserve">Carbon Footprint End-of-life </t>
  </si>
  <si>
    <t>Carbon Footprint UoM</t>
  </si>
  <si>
    <t>Carbon Footprint Expiry Date</t>
  </si>
  <si>
    <t>Asset URL Supplier</t>
  </si>
  <si>
    <t>Asset File Name</t>
  </si>
  <si>
    <t>Use phase Product Energy Consumption</t>
  </si>
  <si>
    <t>PCR Repository Name</t>
  </si>
  <si>
    <t>Independent Verification</t>
  </si>
  <si>
    <t xml:space="preserve">Product recycled content  </t>
  </si>
  <si>
    <t>Primary Packaging Material Percentage Recycled</t>
  </si>
  <si>
    <t>Renewable Primary Energy Share in Manufacturing</t>
  </si>
  <si>
    <t>Indicator Second-hand</t>
  </si>
  <si>
    <t>End-of-Life Instructions</t>
  </si>
  <si>
    <t>also named production phase, or A1 to A3 if EN 15804 is applied</t>
  </si>
  <si>
    <t>also named transport phase, or A4 if EN 15804 is applied</t>
  </si>
  <si>
    <t>also named assembly phase, or A5 if EN 15804 is applied</t>
  </si>
  <si>
    <t>also named operation phase, or B1 to B7 if EN 15804 is applied</t>
  </si>
  <si>
    <t>also named C1 to C4 if EN 15804 is applied</t>
  </si>
  <si>
    <t>kg CO2-eq; 
kg CO2-eq/km;
kg CO2-eq/m2;
kg CO2-eq/m3</t>
  </si>
  <si>
    <t>ISO-3166</t>
  </si>
  <si>
    <t>URI-reference</t>
  </si>
  <si>
    <t>kWh</t>
  </si>
  <si>
    <t>%</t>
  </si>
  <si>
    <t>kg CO2-eq</t>
  </si>
  <si>
    <t>Externally</t>
  </si>
  <si>
    <t>Definition</t>
  </si>
  <si>
    <t>LOV</t>
  </si>
  <si>
    <t>The code/ID of the specific ETIM class.</t>
  </si>
  <si>
    <t>See ETIM Model</t>
  </si>
  <si>
    <t>STRING</t>
  </si>
  <si>
    <t>Company name or legal name of the supplier as given by the Supplier itself</t>
  </si>
  <si>
    <t>INTEGER</t>
  </si>
  <si>
    <t>The unique identification given by the Manufacturer to the base or smallest item in the hierarchy, the actual product (mostly without packaging). This ID (or code) does not change per packaging level. The product is in the market often known by this Manufacturer Product ID and the technical specifications are connected to this code.
When Manufacturer = Supplier, the Manufacturer Product ID is often equal to the Supplier Product ID of the smallest unit in the product of packaging hierarchy.</t>
  </si>
  <si>
    <t>Mainly used for product identification when a GTIN is not available</t>
  </si>
  <si>
    <t>NUMBER</t>
  </si>
  <si>
    <t>Use phase location of carbon data (energy consuming or dissipating product). The geographical area (country or region) used to determine the impact of the use phase in the EPD (including PEP ecopassport) or LCA. The data should ideally be provided using the European electricity mix for the use phase when several mix versions are available.</t>
  </si>
  <si>
    <t>DATE</t>
  </si>
  <si>
    <t>The date after which the EPD (including PEP ecopassport) is no longer considered valid, unless it is renewed or reverified. For an EPD this is usually 5 years from the validity start date, unless otherwise specified by the program operator.</t>
  </si>
  <si>
    <t>YYYY-MM-DD</t>
  </si>
  <si>
    <t>URL or file source path the where the digital asset is stored within the environment of the Supplier. Sonepar requests suppliers to use direct (downloadable) links only.</t>
  </si>
  <si>
    <t>Please deliver the direct downloadable URL to your EPD, LCA or other carbon data document.</t>
  </si>
  <si>
    <t>The name under which the digital asset is stored. The name can be with or without the file extension.</t>
  </si>
  <si>
    <t>Enter the name of the file for which the URL is given, this can be an EPD, LCA ot other carbone data document.</t>
  </si>
  <si>
    <t>A descriptive reference identifying the Product Category Rules (PCR) document used as the basis for the Environmental Product Declaration (EPD). The full title or name of the PCR or the PCR identification number, if applicable.</t>
  </si>
  <si>
    <t>Third-party verification in the context of a Life Cycle Assessment (LCA) according to ISO 14025 refers to the independent assessment and validation of the data, methods, and results of the LCA study by an internal or external entity. This verification process ensures the credibility, accuracy, and transparency of the LCA.
When "internal, then review must meet two essential conditions: 
  1) Independence of the verifier (i.e., not involved in the study and without any conflict of interest arising from their position within the company). 
  2) Competence (i.e., knowledge of the methodology, in particular ISO 14044, the relevant sector-specific reference documents, and knowledge of the sector for electrical and electronic products, HVAC, or construction, depending on the targeted product).</t>
  </si>
  <si>
    <t>g CO2-eq/kWh</t>
  </si>
  <si>
    <t>As defined in EN 15804:2012 +A2:2019 section 7.2.4 "Indicators describing resource use and environmental information based on Life Cycle Inventory (LCI)". Indicator based on MJ, net calorific value.
The percentage is calculated only on EPD Module A as follows: 
Total use of renewable primary energy resources (primary energy and primary energy resources used as raw materials) / [Total use of non-renewable primary energy resources (primary energy and primary energy resources used as raw materials) + Total use of renewable primary energy resources (primary energy and primary energy resources used as raw materials)]</t>
  </si>
  <si>
    <t>Indicator if a product is second-hand in relation to its circularity status: re-used, refurbished or repaired.
- Re-use = any operation by which products or components that are not waste, are used again for the same purpose for which they were conceived. Source: Directive 2008/98/EC, https://eur-lex.europa.eu/legal-content/EN/TXT/?uri=CELEX%3A02008L0098-20240218.
- Refurbishment = actions carried out to prepare, clean, test, service and, where necessary, repair a product or a discarded product in order to restore its performance or functionality within the intended use and range of performance originally conceived at the design stage at the time of the placing of the product on the market. Source: Regulation (EU) 2024/1781, ESRP, https://eur-lex.europa.eu/legal-content/EN/TXT/?uri=CELEX%3A32024R1781&amp;qid=1719580391746.
- Repair = one or more actions carried out to return a defective product or waste to a condition where it fulfils its intended purpose. Source: Regulation (EU) 2024/1781, ESRP, https://eur-lex.europa.eu/legal-content/EN/TXT/?uri=CELEX%3A32024R1781&amp;qid=1719580391746.</t>
  </si>
  <si>
    <t>BOOLEAN</t>
  </si>
  <si>
    <t>Indicator showing if instructions on how to safely handle the product at the end of its life are accessible to customers on the user manual, packaging or company website . This includes information on return and collection systems available to consumers, as well as a possible reminder not to dispose of WEEE with unsorted waste, but to collect it separately. Source: https://eur-lex.europa.eu/eli/dir/2012/19/2018-07-04/eng. Article 14of the  2012/19/EU WEEE directive.</t>
  </si>
  <si>
    <t>Core Data Model</t>
  </si>
  <si>
    <t xml:space="preserve"> Environmental Product Data Supplier Template</t>
  </si>
  <si>
    <t>Related predefined values</t>
  </si>
  <si>
    <t>Technical formating</t>
  </si>
  <si>
    <t>Localisation</t>
  </si>
  <si>
    <t>Group</t>
  </si>
  <si>
    <t>Name</t>
  </si>
  <si>
    <t>Feature name</t>
  </si>
  <si>
    <t>Description</t>
  </si>
  <si>
    <t>Additional template explanation</t>
  </si>
  <si>
    <t>Example(s)</t>
  </si>
  <si>
    <t>ETIM Xchange ID</t>
  </si>
  <si>
    <t>ETIM Xchange Name</t>
  </si>
  <si>
    <t>Existing Spark Name</t>
  </si>
  <si>
    <t xml:space="preserve">Related UoM  </t>
  </si>
  <si>
    <r>
      <rPr>
        <b/>
        <sz val="11"/>
        <color rgb="FFFFFFFF"/>
        <rFont val="Aptos Display"/>
        <family val="2"/>
        <scheme val="major"/>
      </rPr>
      <t xml:space="preserve">Name of LOV  </t>
    </r>
    <r>
      <rPr>
        <b/>
        <i/>
        <sz val="11"/>
        <color rgb="FFFFFFFF"/>
        <rFont val="Aptos Display"/>
        <family val="2"/>
        <scheme val="major"/>
      </rPr>
      <t>or</t>
    </r>
    <r>
      <rPr>
        <b/>
        <sz val="11"/>
        <color rgb="FFFFFFFF"/>
        <rFont val="Aptos Display"/>
        <family val="2"/>
        <scheme val="major"/>
      </rPr>
      <t xml:space="preserve"> Allowed Values 
</t>
    </r>
    <r>
      <rPr>
        <b/>
        <sz val="7"/>
        <color rgb="FFFFFFFF"/>
        <rFont val="Aptos Display"/>
        <family val="2"/>
        <scheme val="major"/>
      </rPr>
      <t>(when applicable)</t>
    </r>
  </si>
  <si>
    <r>
      <rPr>
        <b/>
        <sz val="11"/>
        <color rgb="FFFFFFFF"/>
        <rFont val="Aptos Display"/>
        <family val="2"/>
        <scheme val="major"/>
      </rPr>
      <t xml:space="preserve">Deafult Value 
</t>
    </r>
    <r>
      <rPr>
        <b/>
        <i/>
        <sz val="11"/>
        <color rgb="FFFFFFFF"/>
        <rFont val="Aptos Display"/>
        <family val="2"/>
        <scheme val="major"/>
      </rPr>
      <t>or</t>
    </r>
    <r>
      <rPr>
        <b/>
        <sz val="11"/>
        <color rgb="FFFFFFFF"/>
        <rFont val="Aptos Display"/>
        <family val="2"/>
        <scheme val="major"/>
      </rPr>
      <t xml:space="preserve"> UoM 
</t>
    </r>
    <r>
      <rPr>
        <b/>
        <sz val="7"/>
        <color rgb="FFFFFFFF"/>
        <rFont val="Aptos Display"/>
        <family val="2"/>
        <scheme val="major"/>
      </rPr>
      <t>(when applicable)</t>
    </r>
  </si>
  <si>
    <t>Data type</t>
  </si>
  <si>
    <t>Max Length</t>
  </si>
  <si>
    <t>Technical Validation</t>
  </si>
  <si>
    <r>
      <t xml:space="preserve">Segment multi-value </t>
    </r>
    <r>
      <rPr>
        <b/>
        <sz val="7"/>
        <color theme="0"/>
        <rFont val="Aptos Display"/>
        <family val="2"/>
        <scheme val="major"/>
      </rPr>
      <t>(attribute is part of a segment that can be repeated with different content/SKU)</t>
    </r>
  </si>
  <si>
    <r>
      <t xml:space="preserve">Attribute multi-value </t>
    </r>
    <r>
      <rPr>
        <b/>
        <sz val="7"/>
        <color rgb="FFFFFFFF"/>
        <rFont val="Aptos Display"/>
        <family val="2"/>
        <scheme val="major"/>
      </rPr>
      <t>(attribute can be repeated with different content/SKU)</t>
    </r>
  </si>
  <si>
    <r>
      <t xml:space="preserve">Multilingual </t>
    </r>
    <r>
      <rPr>
        <b/>
        <sz val="7"/>
        <color theme="0"/>
        <rFont val="Aptos Display"/>
        <family val="2"/>
        <scheme val="major"/>
      </rPr>
      <t>(attribute can exist in different languages/SKU)</t>
    </r>
  </si>
  <si>
    <r>
      <t xml:space="preserve">OpCo Localisation 
</t>
    </r>
    <r>
      <rPr>
        <b/>
        <sz val="7"/>
        <color rgb="FFFFFFFF"/>
        <rFont val="Aptos Display"/>
        <family val="2"/>
        <scheme val="major"/>
      </rPr>
      <t>(attribute content can be different per OpCo/SKU)</t>
    </r>
  </si>
  <si>
    <r>
      <t xml:space="preserve">Supplier Localisation
</t>
    </r>
    <r>
      <rPr>
        <b/>
        <sz val="7"/>
        <color rgb="FFFFFFFF"/>
        <rFont val="Aptos Display"/>
        <family val="2"/>
        <scheme val="major"/>
      </rPr>
      <t>(attribute content can be different per supplier/SKU)</t>
    </r>
  </si>
  <si>
    <r>
      <t xml:space="preserve">Country/OpCo 
specific attribute 
</t>
    </r>
    <r>
      <rPr>
        <b/>
        <sz val="7"/>
        <color rgb="FFFFFFFF"/>
        <rFont val="Aptos Display"/>
        <family val="2"/>
        <scheme val="major"/>
      </rPr>
      <t>(attribute only exists for given OpCo/Country)</t>
    </r>
  </si>
  <si>
    <t>Categorisation</t>
  </si>
  <si>
    <t>ETIM Class</t>
  </si>
  <si>
    <t>The code/ID of the specific class in the ETIM 10 model.</t>
  </si>
  <si>
    <t>Currently the template is based on ETIM 10</t>
  </si>
  <si>
    <t>EC000042</t>
  </si>
  <si>
    <t>EX000123</t>
  </si>
  <si>
    <t>EtimClassCode</t>
  </si>
  <si>
    <t>etimClass</t>
  </si>
  <si>
    <t>N/A</t>
  </si>
  <si>
    <t>Code consists of EC + 6 numbers</t>
  </si>
  <si>
    <t>Supplier Identification</t>
  </si>
  <si>
    <t>Company name</t>
  </si>
  <si>
    <t>Name of the company that delivers and invoices products to Sonepar. Also called vendor. Often the supplier is also the manufacturer of the products</t>
  </si>
  <si>
    <t>Schneider Electric S.A.</t>
  </si>
  <si>
    <t>EX000021</t>
  </si>
  <si>
    <t>SupplierName</t>
  </si>
  <si>
    <t>TBD</t>
  </si>
  <si>
    <t>First letter is capital 
length &lt;=80</t>
  </si>
  <si>
    <t>Product Identification</t>
  </si>
  <si>
    <t>GTIN/EAN number</t>
  </si>
  <si>
    <t>Global Trade Item Number (GTIN) is a worldwide unique code based on the global GS1-standard. A GTIN consists of max. 14 digits where the last digit is a “check digit” calculated according to the GTIN validation rule. Every IT-system that stores the GTIN attribute MUST always be able to process 14 digits and apply the check digit validation.
Each product and each package unit of the product within the packaging hierarchy needs to have a unique GTIN. So for the screw, the box, the pallet, etc.
The GTIN of the product (unpacked and non-orderable) can be the same as the GTIN for the smallest trade item in the hierarchy.
A GTIN is the naming used for the code alone. When combined with a barcode, the naming for the symbol is either UPC or EAN. (In 2005 the organisations EAN and UCC merged their organisations into GS1).
In a GTIN field the following codes (not symbols) can be stored:
GTIN-12 (UPC-A): this is a 12-digit number used primarily in North America
GTIN-8 (EAN/UCC-8): this is an 8-digit number used predominately outside of North America
GTIN-13 (EAN/UCC-13): this is a 13-digit number used predominately outside of North America
GTIN-14 (EAN/UCC-14 or ITF-14): this is a 14-digit number used to identify trade items at various packaging levels
For more information go to GS1, Global Trade Item Number (GTIN) | GS1.</t>
  </si>
  <si>
    <t xml:space="preserve">Global Trade Item Number (GTIN) is a worldwide unique code based on the global GS1-standard. A GTIN consists of max. 14 digits where the last digit is a “check digit” calculated according to the GTIN validation rule.  Also called EAN of UPC.
For more information go to GS1, Global Trade Item Number (GTIN) | GS1.
</t>
  </si>
  <si>
    <t>When EPD is applicable to a solution (= a combination of multiple different products that together make the final end-solution), please separate each of the products by adding an Excel row row per GTIN covered by the same carbon footprint in the EPD. 
Some environmental declarations (PEP / EPD) are established for a set of reference products (e.g., an air conditioning system composed of an indoor split unit and an outdoor heat pump). This field lists the GTIN of the associated reference products. Please separate the gtin numbers by ";" e.g. 145368234 ; 983614213 ; 456697665</t>
  </si>
  <si>
    <t>EX000038; 
EX000165; 
EX000235</t>
  </si>
  <si>
    <t>ProductGtin; 
ItemGtin; 
PackagingGtin</t>
  </si>
  <si>
    <t>gtin</t>
  </si>
  <si>
    <t>check GTIN validation 
length &lt;=14</t>
  </si>
  <si>
    <t>The unique item number given to the base/smallest product by the Manufacturer. This number does not change per packaging level. This is the product code used for the actual product. This product ID is the code with which the product is often known in the market. The technical specifications are connected. Used for product identification if GTIN is not available</t>
  </si>
  <si>
    <t>234-123</t>
  </si>
  <si>
    <t>EX000037</t>
  </si>
  <si>
    <t>ManufacturerProductNumber</t>
  </si>
  <si>
    <t>manufacturerRefId</t>
  </si>
  <si>
    <t>length &gt;=1 and &lt;=50</t>
  </si>
  <si>
    <t>Sustainability</t>
  </si>
  <si>
    <t>Total  carbon footprint (kg CO2-eq)</t>
  </si>
  <si>
    <t>The cumulative carbon footprint from all life stages. Ideally without Module D. According to EN 15804. 
The data must be provided for the declared unit which is either in kg CO2-eq per product (kg CO2 eq) or in kg CO2-eq per km (kg CO2 eq/km). The data is not to be given for a functional unit that normalises the carbon footprint, e.g. kg CO2-eq per 1000 lumens or kg CO2-eq per kW.
When several mix versions are available, the data must be provided using the European electricity mix for the use phase as a priority. When the EPD is applicable to a solution (= a combination of multiple different products that together make the final end-solution), the carbon footprint must be given in separately for each of the products that are contained in the solution.</t>
  </si>
  <si>
    <r>
      <t xml:space="preserve">all life stages Ideally without Module D, when EN 15804 is applied. 
</t>
    </r>
    <r>
      <rPr>
        <b/>
        <sz val="11"/>
        <color theme="0" tint="-0.34998626667073579"/>
        <rFont val="Aptos Narrow"/>
        <family val="2"/>
        <scheme val="minor"/>
      </rPr>
      <t xml:space="preserve">The data must be provided for the declared unit </t>
    </r>
    <r>
      <rPr>
        <sz val="11"/>
        <color theme="0" tint="-0.34998626667073579"/>
        <rFont val="Aptos Narrow"/>
        <family val="2"/>
        <scheme val="minor"/>
      </rPr>
      <t xml:space="preserve">(kg CO2-eq / product or kg CO2-eq / km) </t>
    </r>
    <r>
      <rPr>
        <i/>
        <sz val="11"/>
        <color theme="0" tint="-0.34998626667073579"/>
        <rFont val="Aptos Narrow"/>
        <family val="2"/>
        <scheme val="minor"/>
      </rPr>
      <t xml:space="preserve">and </t>
    </r>
    <r>
      <rPr>
        <b/>
        <i/>
        <u/>
        <sz val="11"/>
        <color theme="0" tint="-0.34998626667073579"/>
        <rFont val="Aptos Narrow"/>
        <family val="2"/>
        <scheme val="minor"/>
      </rPr>
      <t>not for a functional unit</t>
    </r>
    <r>
      <rPr>
        <i/>
        <sz val="11"/>
        <color theme="0" tint="-0.34998626667073579"/>
        <rFont val="Aptos Narrow"/>
        <family val="2"/>
        <scheme val="minor"/>
      </rPr>
      <t xml:space="preserve"> that normalise the carbon footprint (example of normalisation : kg CO2-eq / 1000 lumens, kg CO2-eq/ kW)
</t>
    </r>
    <r>
      <rPr>
        <sz val="11"/>
        <color theme="0" tint="-0.34998626667073579"/>
        <rFont val="Aptos Narrow"/>
        <family val="2"/>
        <scheme val="minor"/>
      </rPr>
      <t xml:space="preserve">The data should be provided </t>
    </r>
    <r>
      <rPr>
        <b/>
        <sz val="11"/>
        <color theme="0" tint="-0.34998626667073579"/>
        <rFont val="Aptos Narrow"/>
        <family val="2"/>
        <scheme val="minor"/>
      </rPr>
      <t xml:space="preserve">using the European electricity mix for the use phase as a priority </t>
    </r>
    <r>
      <rPr>
        <sz val="11"/>
        <color theme="0" tint="-0.34998626667073579"/>
        <rFont val="Aptos Narrow"/>
        <family val="2"/>
        <scheme val="minor"/>
      </rPr>
      <t xml:space="preserve">(when several mix versions are available). </t>
    </r>
    <r>
      <rPr>
        <b/>
        <sz val="11"/>
        <color theme="0" tint="-0.34998626667073579"/>
        <rFont val="Aptos Narrow"/>
        <family val="2"/>
        <scheme val="minor"/>
      </rPr>
      <t xml:space="preserve">When EPD is a solution distinguish all CO2 on products composing this solution </t>
    </r>
  </si>
  <si>
    <t>When the EPD is applicable to a solution (= a combination of multiple different products that together make the final end-solution), the carbon footprint must be given in a separate Excel row for each of the products that are contained in the solution.</t>
  </si>
  <si>
    <t>EX000105;
EX000107;
EX000100;
EX000101</t>
  </si>
  <si>
    <t>Cumulation of all given data per Life Cycle Stage, except for stage D. Collect content from attributes:
LifeCycleStage; DeclaredUnitGwpTotal; DeclaredUnitUnit; DeclaredUnitQuantity</t>
  </si>
  <si>
    <t>Manufacturing kg CO2-eq</t>
  </si>
  <si>
    <t>The cumulative carbon footprint from manufacturing phase. Also called production phase or A1; A2; A3 (cumulative) or A1-A3 according to EN 15804. 
The data must be provided for the declared unit which is either in kg CO2-eq per product (kg CO2 eq) or in kg CO2-eq per km (kg CO2 eq/km). The data is not to be given for a functional unit that normalises the carbon footprint, e.g. kg CO2-eq per 1000 lumens or kg CO2-eq per kW.</t>
  </si>
  <si>
    <r>
      <t xml:space="preserve">Attributes LifeCycleStage; DeclaredUnitGwpTotal; DeclaredUnitUnit; DeclaredUnitQuantity, when LifeCycleStage =  A1; A2; A3 (cumulative) </t>
    </r>
    <r>
      <rPr>
        <b/>
        <i/>
        <sz val="11"/>
        <rFont val="Aptos Narrow"/>
        <family val="2"/>
        <scheme val="minor"/>
      </rPr>
      <t>or</t>
    </r>
    <r>
      <rPr>
        <sz val="11"/>
        <rFont val="Aptos Narrow"/>
        <family val="2"/>
        <scheme val="minor"/>
      </rPr>
      <t xml:space="preserve"> A1-A3</t>
    </r>
  </si>
  <si>
    <t>Distribution kg CO2-eq</t>
  </si>
  <si>
    <t>The cumulative carbon footprint from distribution phase. Also called transport phase or A4 according to EN 15804. 
The data must be provided for the declared unit which is either in kg CO2-eq per product (kg CO2 eq) or in kg CO2-eq per km (kg CO2 eq/km). The data is not to be given for a functional unit that normalises the carbon footprint, e.g. kg CO2-eq per 1000 lumens or kg CO2-eq per kW.</t>
  </si>
  <si>
    <t>Attributes LifeCycleStage; DeclaredUnitGwpTotal; DeclaredUnitUnit; DeclaredUnitQuantity, when LifeCycleStage =  A4</t>
  </si>
  <si>
    <t>Installation kg CO2-eq</t>
  </si>
  <si>
    <t>The cumulative carbon footprint from installation phase. Also called assembly phase or A5 according to EN 15804. 
The data must be provided for the declared unit which is either in kg CO2-eq per product (kg CO2 eq) or in kg CO2-eq per km (kg CO2 eq/km). The data is not to be given for a functional unit that normalises the carbon footprint, e.g. kg CO2-eq per 1000 lumens or kg CO2-eq per kW</t>
  </si>
  <si>
    <t>Attributes LifeCycleStage; DeclaredUnitGwpTotal; DeclaredUnitUnit; DeclaredUnitQuantity, when LifeCycleStage =  A5</t>
  </si>
  <si>
    <t>Use phase kg CO2-eq</t>
  </si>
  <si>
    <t>The cumulative carbon footprint from use phase. Also called operation phase or B1; B2; B3; B4; B5; B6; B7 (cumulative) or B1-B7 according to EN 15804. 
The data must be provided for the declared unit which is either in kg CO2-eq per product (kg CO2 eq) or in kg CO2-eq per km (kg CO2 eq/km). The data is not to be given for a functional unit that normalises the carbon footprint, e.g. kg CO2-eq per 1000 lumens or kg CO2-eq per kW.</t>
  </si>
  <si>
    <t>When several mix versions are available, the data must be provided using the European electricity mix for the use phase as a priority. When the EPD is applicable to a solution (= a combination of multiple different products that together make the final end-solution), the carbon footprint must be given in a separate Excel row for each of the products that are contained in the solution.</t>
  </si>
  <si>
    <r>
      <t xml:space="preserve">Attributes LifeCycleStage; DeclaredUnitGwpTotal; DeclaredUnitUnit; DeclaredUnitQuantity, when LifeCycleStage =  B1; B2; B3; B4; B5; B6; B7 (cumulative) </t>
    </r>
    <r>
      <rPr>
        <b/>
        <i/>
        <sz val="11"/>
        <rFont val="Aptos Narrow"/>
        <family val="2"/>
        <scheme val="minor"/>
      </rPr>
      <t>or</t>
    </r>
    <r>
      <rPr>
        <sz val="11"/>
        <rFont val="Aptos Narrow"/>
        <family val="2"/>
        <scheme val="minor"/>
      </rPr>
      <t xml:space="preserve"> B1-B7</t>
    </r>
  </si>
  <si>
    <t>End-of-life kg CO2-eq</t>
  </si>
  <si>
    <t>The cumulative carbon footprint from end-of-life phase. Als called C1; C2; C3; C4 (cumulative) or C1-C4 according to EN 15804. 
The data must be provided for the declared unit which is either in kg CO2-eq per product (kg CO2 eq) or in kg CO2-eq per km (kg CO2 eq/km). The data is not to be given for a functional unit that normalises the carbon footprint, e.g. kg CO2-eq per 1000 lumens or kg CO2-eq per kW.</t>
  </si>
  <si>
    <r>
      <t xml:space="preserve">Attributes LifeCycleStage; DeclaredUnitGwpTotal; DeclaredUnitUnit; DeclaredUnitQuantity, when LifeCycleStage =  C1; C2; C3; C4 (cumulative) </t>
    </r>
    <r>
      <rPr>
        <b/>
        <i/>
        <sz val="11"/>
        <rFont val="Aptos Narrow"/>
        <family val="2"/>
        <scheme val="minor"/>
      </rPr>
      <t>or</t>
    </r>
    <r>
      <rPr>
        <sz val="11"/>
        <rFont val="Aptos Narrow"/>
        <family val="2"/>
        <scheme val="minor"/>
      </rPr>
      <t xml:space="preserve"> C1-C4</t>
    </r>
  </si>
  <si>
    <t>kg CO2-eq/product or kg CO2-eq/km</t>
  </si>
  <si>
    <t xml:space="preserve">The unit of measure in which the Carbon Footprint is given. Note: for products that are often or mostly described or sold per length, such as cables, wires, cable trays, the carbon footprint must be provided in kg CO2-eq/km. Sonepar can provide a non-exhaustive list of ETIM classes where this applies.
</t>
  </si>
  <si>
    <r>
      <rPr>
        <b/>
        <sz val="11"/>
        <color theme="0" tint="-0.34998626667073579"/>
        <rFont val="Aptos Narrow"/>
        <family val="2"/>
        <scheme val="minor"/>
      </rPr>
      <t>indicate the unit : kg CO2-eq / product or kg CO2-eq / km</t>
    </r>
    <r>
      <rPr>
        <sz val="11"/>
        <color theme="0" tint="-0.34998626667073579"/>
        <rFont val="Aptos Narrow"/>
        <family val="2"/>
        <scheme val="minor"/>
      </rPr>
      <t xml:space="preserve">
The carbon footprint shall be provided in kg CO2-eq / product. For linear products (such as cables, wires, cable tray), the carbon footprint shall be provided in kg CO2-eq/km. See the non-exhaustive ETIM class list related to linear products below.</t>
    </r>
    <r>
      <rPr>
        <b/>
        <sz val="11"/>
        <color theme="0" tint="-0.34998626667073579"/>
        <rFont val="Aptos Narrow"/>
        <family val="2"/>
        <scheme val="minor"/>
      </rPr>
      <t xml:space="preserve"> If the unit is different (e.g. kg CO₂-eq / kg), please provide a written explanation when returning this questionnaire</t>
    </r>
    <r>
      <rPr>
        <sz val="11"/>
        <color theme="0" tint="-0.34998626667073579"/>
        <rFont val="Aptos Narrow"/>
        <family val="2"/>
        <scheme val="minor"/>
      </rPr>
      <t>.</t>
    </r>
  </si>
  <si>
    <t>When the UoM is not equal to kg CO₂-eq, please provide a written explanation when returning this template.</t>
  </si>
  <si>
    <t>EX000107</t>
  </si>
  <si>
    <t>DeclaredUnitGwpTotal</t>
  </si>
  <si>
    <t>Use Phase Location</t>
  </si>
  <si>
    <t>Use phase location of carbon data (energy consuming or dissipating product)</t>
  </si>
  <si>
    <r>
      <rPr>
        <b/>
        <strike/>
        <sz val="11"/>
        <color theme="0" tint="-0.34998626667073579"/>
        <rFont val="Aptos Narrow"/>
        <family val="2"/>
        <scheme val="minor"/>
      </rPr>
      <t xml:space="preserve">Geographical area (country or region) used to determine the impact of the use phase in the EPD / PEP. </t>
    </r>
    <r>
      <rPr>
        <strike/>
        <sz val="11"/>
        <color theme="0" tint="-0.34998626667073579"/>
        <rFont val="Aptos Narrow"/>
        <family val="2"/>
        <scheme val="minor"/>
      </rPr>
      <t>The data should be provided using the European electricity mix for the use phase as a priority (when several mix versions are available).</t>
    </r>
  </si>
  <si>
    <t>valid LOV value</t>
  </si>
  <si>
    <t>End of carbon footprint validity date</t>
  </si>
  <si>
    <t>EPDs/PEPs are published with a validity date. Please indicate the expiry date of the carbon footprint submitted.</t>
  </si>
  <si>
    <t>EX000280</t>
  </si>
  <si>
    <t>EpdValidityExpiryDate</t>
  </si>
  <si>
    <t>valid date</t>
  </si>
  <si>
    <t>Digital Assets</t>
  </si>
  <si>
    <t>Link to EPD or Carbon data document</t>
  </si>
  <si>
    <t>web link</t>
  </si>
  <si>
    <t>https://www.buytradeforce.com/wp-content/uploads/0001550001_Datasheet.pdf</t>
  </si>
  <si>
    <t>EX000029</t>
  </si>
  <si>
    <t>AttachmentUri</t>
  </si>
  <si>
    <t>?</t>
  </si>
  <si>
    <t>EPD name</t>
  </si>
  <si>
    <t>Indicate the EPD name or number.</t>
  </si>
  <si>
    <t>ABB-MCB XYZ.tiff</t>
  </si>
  <si>
    <t>EX000028</t>
  </si>
  <si>
    <t>AttachmentFilename</t>
  </si>
  <si>
    <t>length &lt;= 255</t>
  </si>
  <si>
    <t>PCR name or repository name followed</t>
  </si>
  <si>
    <t>EN 15 804, PCR-ed3-FR-2015 04 02 …</t>
  </si>
  <si>
    <t>PCR-ed3-FR-2015 04 02</t>
  </si>
  <si>
    <t>EX0000275</t>
  </si>
  <si>
    <t>ProductCategoryRulesDescription</t>
  </si>
  <si>
    <t>length &gt;=1 and &lt;=100</t>
  </si>
  <si>
    <t>Independent verification</t>
  </si>
  <si>
    <t>Indicate whether an independent verification as required by ISO 14025:2006 (see chapter 8) has been done internally, externally or not. ISO 14025 provides that verification, even when conducted internally, must be carried out by an independent and competent expert for this task. Any internal review must meet two essential conditions: 1) Independence of the verifier (i.e., not involved in the study and without any conflict of interest arising from their position within the company). 2) Competence (i.e., knowledge of the methodology, in particular ISO 14044, the relevant sector-specific reference documents, and knowledge of the sector for electrical and electronic products, HVAC, or construction, depending on the targeted product).</t>
  </si>
  <si>
    <t>EX000104</t>
  </si>
  <si>
    <t>ThirdPartyVerification</t>
  </si>
  <si>
    <t>None; Internally; Externally</t>
  </si>
  <si>
    <t>Use phase electricity mix (EPD or LCA)</t>
  </si>
  <si>
    <t>EPD or carbon data electricity mix (use phase)</t>
  </si>
  <si>
    <t>Carbon intensity of the electricity mix applied in the EPD or Carbon data for the use phase modelling. Electricity consumption is usually expressed in kWh. If the factor is in MJ, the supplier can multiply its factor per 3.6. 
 g CO2-eq/kwh = g CO2-eq/MJ * 3.6.</t>
  </si>
  <si>
    <t>Product energy consumption (use phase)</t>
  </si>
  <si>
    <t>Energy consumed by the product for the use phase as applied in the EPD.</t>
  </si>
  <si>
    <t>Energy consumed by the product for the use phase as applied in the EPD</t>
  </si>
  <si>
    <t xml:space="preserve">Indicator expressing the percentage content of recycled content in a product. Recycled content as defined in ISO 14021:2016 is the “ Proportion, by mass, of recycled material in a product. Only pre-consumer and post-consumer materials shall be considered as recycled content”. Pre-consumer material is the “ Material diverted from the waste stream during a manufacturing process. Excluded is reutilization of materials such as rework, regrind or scrap generated in a process and capable of being reclaimed within the same process that generated it.”  Post-consumer material is the “ Material generated by households or by commercial, industrial and institutional facilities in their role as end-users of the product which can no longer be used for its intended purpose. This includes returns of material from the distribution chain”. The percentage shall be calculated according to ISO 14021:2016 requirements (see chapter 7.8.4 and Annex A).  In case of multi-sourcing, a mass balance rolling average approach can be used. The packaging is also excluded. </t>
  </si>
  <si>
    <t>5 (%)</t>
  </si>
  <si>
    <t xml:space="preserve">Packaging recycled content </t>
  </si>
  <si>
    <t>The proportion (in percent) of recycled content contained in the primary packaging material (Plastics, Cardboard, Paper…) relative to its total weight. The primary packaging is the first layer to protect the product, of the first sellable item (consumer sales unit). Recycled content as defined in ISO 14021:2016 is the “Proportion, by mass, of recycled material in a product or packaging. Only pre-consumer and post-consumer materials shall be considered as recycled content”. 
Pre-consumer material is the “Material diverted from the waste stream during a manufacturing process. Excluded is reutilization of materials such as rework, regrind or scrap generated in a process and capable of being reclaimed within the same process that generated it.”  
Post-consumer material is the “Material generated by households or by commercial, industrial and institutional facilities in their role as end-users of the product which can no longer be used for its intended purpose. This includes returns of material from the distribution chain”. 
The percentage shall be calculated according to ISO 14021:2016 requirements (see chapter 7.8.4 and Annex A). In case of multi-sourcing, a mass balance rolling average approach can be used.</t>
  </si>
  <si>
    <r>
      <t xml:space="preserve">Indicator measuring the content of recycled content in the primary packaging (Plastics, Cardboard, Paper…). The primary packaging is the first layer to protect the product : consumer sales unit. Recycled content as defined in </t>
    </r>
    <r>
      <rPr>
        <b/>
        <sz val="11"/>
        <color theme="0" tint="-0.34998626667073579"/>
        <rFont val="Aptos Narrow"/>
        <family val="2"/>
        <scheme val="minor"/>
      </rPr>
      <t xml:space="preserve">ISO 14021:2016 </t>
    </r>
    <r>
      <rPr>
        <sz val="11"/>
        <color theme="0" tint="-0.34998626667073579"/>
        <rFont val="Aptos Narrow"/>
        <family val="2"/>
        <scheme val="minor"/>
      </rPr>
      <t>is the “ Proportion, by mass, of recycled material in a product or packaging. Only pre-consumer and post-consumer materials shall be considered as recycled content”. Pre-consumer material is the “ Material diverted from the waste stream during a manufacturing process. Excluded is reutilization of materials such as rework, regrind or scrap generated in a process and capable of being reclaimed within the same process that generated it.”  Post-consumer material is the  “ Material generated by households or by commercial, industrial and institutional facilities in their role as end-users of the product which can no longer be used for its intended purpose. This includes returns of material from the distribution chain”. The percentage shall be calculated according to ISO 14021:2016 requirements (see chapter 7.8.4 and Annex A). In case of multi-sourcing, a mass balance rolling average approach can be used.</t>
    </r>
  </si>
  <si>
    <t>10 (%)</t>
  </si>
  <si>
    <t>length&lt;=6;
max 2 decimals</t>
  </si>
  <si>
    <t xml:space="preserve">Share of renewable primary energy used in manufacturing (EPD module A) </t>
  </si>
  <si>
    <r>
      <t xml:space="preserve">As defined in EN 15804:2012 +A2:2019 section 7.2.4 "Indicators describing resource use and environmental information based on Life Cycle Inventory (LCI)". Indicator based on  Calculated based on MJ, net calorific value.
The percentage is calculated only on Module A as follow : 
</t>
    </r>
    <r>
      <rPr>
        <i/>
        <sz val="11"/>
        <color theme="0" tint="-0.34998626667073579"/>
        <rFont val="Aptos Narrow"/>
        <family val="2"/>
        <scheme val="minor"/>
      </rPr>
      <t>Total use of renewable primary energy resources (primary energy and primary energy resources used as raw materials) / [Total use of non-renewable primary energy resources (primary energy and primary energy resources used as raw materials) + Total use of renewable primary energy resources (primary energy and primary energy resources used as raw materials)]</t>
    </r>
  </si>
  <si>
    <t>EPREL ID</t>
  </si>
  <si>
    <t>EU Energy Efficiency EPREL ID</t>
  </si>
  <si>
    <t xml:space="preserve">An EPREL ID is the unique number assigned to a product model in the EPREL database (European Product Registry for Energy Labelling), used to identify the model and retrieve its official label/product data. The ID is often part of a QR code on the EU energy label, which when scanned, will redirect consumers to the product details page from the public website. Also called EPREL Registration Number. For more info: https://eprel.ec.europa.eu/screen/home
</t>
  </si>
  <si>
    <t>An EPREL ID is the unique number assigned to a product model in the EU’s EPREL energy-label database, used to identify the model (often via the QR code on the EU energy label) and retrieve its official label/product data.</t>
  </si>
  <si>
    <t>EX000261</t>
  </si>
  <si>
    <t>EprelRegistrationNumber</t>
  </si>
  <si>
    <t>length &gt;=1 and &lt;=19</t>
  </si>
  <si>
    <t>EU Energy Efficiency Class</t>
  </si>
  <si>
    <t>EU Energy Efficiency Label</t>
  </si>
  <si>
    <t>The EU energy label rates products on a scale from A to G, where class A indicates the highest energy efficiency and class G the lowest. The letter shown for a specific model represents its energy efficiency class within that product category, based on EU test and calculation methods.</t>
  </si>
  <si>
    <t>The EU energy label rates products on a scale from A to G, where A indicates the highest energy efficiency and G the lowest. The letter shown for a specific model represents its efficiency within that product category, based on EU test and calculation methods.</t>
  </si>
  <si>
    <t>A</t>
  </si>
  <si>
    <t>A; B; C; E; F; G</t>
  </si>
  <si>
    <t>length = 1</t>
  </si>
  <si>
    <t xml:space="preserve">Secondhand product (reused / refurbished / repaired) </t>
  </si>
  <si>
    <t>Indicator expressing whether a product has been refurbished, repaired, reused by a supplier.
Re-use definition :" ‘re-use’ means any operation by which products or components that are not waste are used again for the same purpose for which they were conceived" (source: Directive 2008/98/EC, https://eur-lex.europa.eu/legal-content/EN/TXT/?uri=CELEX%3A02008L0098-20240218)
Refurbishment definition : ‘refurbishment’ means actions carried out to prepare, clean, test, service and, where necessary, repair a product or a discarded product in order to restore its performance or functionality within the intended use and range of performance originally conceived at the design stage at the time of the placing of the product on the market. (source: Regulation (EU) 2024/1781, ESRP, https://eur-lex.europa.eu/legal-content/EN/TXT/?uri=CELEX%3A32024R1781&amp;qid=1719580391746)
Repair definition : ‘repair’ means one or more actions carried out to return a defective product or waste to a condition where it fulfils its intended purpose. (source: Regulation (EU) 2024/1781, ESRP, https://eur-lex.europa.eu/legal-content/EN/TXT/?uri=CELEX%3A32024R1781&amp;qid=1719580391746)</t>
  </si>
  <si>
    <t>Refurbished</t>
  </si>
  <si>
    <t>EX000174</t>
  </si>
  <si>
    <t>ItemCondition</t>
  </si>
  <si>
    <t>Re-used; 
Refurbished; 
Repaired</t>
  </si>
  <si>
    <t>End-of-life instructions</t>
  </si>
  <si>
    <t>Indicator showing whether instructions on how to safely handle the product at the end of its life are accessible to customers on the user manual, packaging or company website . This includes information on return and collection systems available to consumers, as well as a possible reminder not to dispose of WEEE with unsorted waste, but to collect it separately. Source: https://eur-lex.europa.eu/eli/dir/2012/19/2018-07-04/eng. Article 14of the  2012/19/EU WEEE directive.</t>
  </si>
  <si>
    <t>length &lt;=5</t>
  </si>
  <si>
    <t>Supplier Ecosolutions</t>
  </si>
  <si>
    <t>Supplier Sustainable or Environmentally Preferable Product</t>
  </si>
  <si>
    <t>“Supplier Sustainable or Environmentally Preferable Product” means the product is part of a supplier-designated range that is claimed to have a lower environmental impact than comparable conventional alternatives, and the claim is supported by verifiable, product-specific evidence (e.g., test results, certifications, LCAs, or documented attributes) that is available upon request.</t>
  </si>
  <si>
    <t>Declared Unit ADPE</t>
  </si>
  <si>
    <t>Abiotic Depletion Potential (ADPE) for minerals and metals (non-fossil resources) expressed in kg Sb eq. for the declared unit for the specified life cycle stage. It is a measure used to assess the environmental impact of resource depletion caused by human activities. It quantifies the potential depletion of non-renewable resources, by considering their scarcity and the energy required for extraction and processing. According to EN 15804; Also known as ADP Elements; Sb eq.= antimony-equivalents, a chemical element with the symbol Sb (Latin word stibium).</t>
  </si>
  <si>
    <t>0.0416</t>
  </si>
  <si>
    <t>EX000114</t>
  </si>
  <si>
    <t>DeclaredUnitAdpe</t>
  </si>
  <si>
    <t>kg Sb eq</t>
  </si>
  <si>
    <t>Declared Unit ADPF</t>
  </si>
  <si>
    <t>Abiotic Depletion Potential (ADPF) for fossil resources expressed in MJ for the declared unit for the specified life cycle stage. It is a measure used to assess the environmental impact of resource depletion caused by human activities. It quantifies the potential depletion of non-renewable resources, by considering their scarcity and the energy required for extraction and processing. According to EN 15804</t>
  </si>
  <si>
    <t>0.00186</t>
  </si>
  <si>
    <t>EX000115</t>
  </si>
  <si>
    <t>DeclaredUnitAdpf</t>
  </si>
  <si>
    <t>MJ</t>
  </si>
  <si>
    <t>Declared Unit AP</t>
  </si>
  <si>
    <t>Acidification Potential (AP) expressed in mol H+ eq. for the declared unit for the specified life cycle stage. It quantifies the potential for a substance or activity to contribute to acid rain formation, typically by measuring the emissions of acidic compounds such as sulfur dioxide (SO2). According to EN 15804</t>
  </si>
  <si>
    <t>2.88</t>
  </si>
  <si>
    <t>EX000108</t>
  </si>
  <si>
    <t>DeclaredUnitAp</t>
  </si>
  <si>
    <t>mol H+ eq</t>
  </si>
  <si>
    <t>Declared Unit EP Fresh Water</t>
  </si>
  <si>
    <t>Eutrophication Potential (EP) for aquatic fresh water expressed in kg P eq. for the declared unit for the specified life cycle stage. It is a measure of the potential environmental impact related to the excessive growth of algae and aquatic plants in water bodies due to the release of nutrients (primarily nitrogen and phosphorus) from a product. According to EN 15804</t>
  </si>
  <si>
    <t>0.459</t>
  </si>
  <si>
    <t>EX000109</t>
  </si>
  <si>
    <t>DeclaredUnitEpFreshwater</t>
  </si>
  <si>
    <t>kg P eq</t>
  </si>
  <si>
    <t>Declared Unit EP Marine</t>
  </si>
  <si>
    <t>Eutrophication Potential (EP) for aquatic marine water expressed in kg N eq. for the declared unit for the specified life cycle stage. It is a measure of the potential environmental impact related to the excessive growth of algae and aquatic plants in water bodies due to the release of nutrients (primarily nitrogen and phosphorus) from a product. According to EN 15804</t>
  </si>
  <si>
    <t>0.491</t>
  </si>
  <si>
    <t>EX000110</t>
  </si>
  <si>
    <t>DeclaredUnitEpMarine</t>
  </si>
  <si>
    <t>kg N eq</t>
  </si>
  <si>
    <t>Declared Unit EP Terrestrial</t>
  </si>
  <si>
    <t>Eutrophication Potential (EP) for terrestrial ecosystems expressed in mol N eq. for the declared unit for the specified life cycle stage. Terrestrial eutrophication refers to the process by which land ecosystems, such as forests or grasslands, become excessively enriched with nutrients, primarily nitrogen and phosphorus .According to EN 15804.</t>
  </si>
  <si>
    <t>4.9</t>
  </si>
  <si>
    <t>EX000111</t>
  </si>
  <si>
    <t>DeclaredUnitEpTerrestrial</t>
  </si>
  <si>
    <t>mol N eq</t>
  </si>
  <si>
    <t>Declared Unit ETPFW</t>
  </si>
  <si>
    <t>Comparative Potential Toxic Unit for Ecosystems (ETP-fw). Indicator of the impact on freshwater organisms by toxic substances released into the environment, expressed in CTUe. According to EN 15804</t>
  </si>
  <si>
    <t>11.3</t>
  </si>
  <si>
    <t>EX000283</t>
  </si>
  <si>
    <t>DeclaredUnitEtpfw</t>
  </si>
  <si>
    <t>CTUe</t>
  </si>
  <si>
    <t>Declared Unit GWP Biogenic</t>
  </si>
  <si>
    <t>Global Warming Potential from biogenic carbon – CO₂ absorbed and later released by organic materials (e.g., wood, biomass, plants). GWP Biogenic expressed in carbon dioxide equivalent (kg CO2-eq.) for the declared unit for the specified life cycle stage. According to EN 15804</t>
  </si>
  <si>
    <t>EX000267</t>
  </si>
  <si>
    <t>DeclaredUnitGwpBiogenic</t>
  </si>
  <si>
    <t>Declared Unit GWP Fossil</t>
  </si>
  <si>
    <t>Global Warming Potential (GWP) from carbon dioxide (CO₂) and other greenhouse gases released from fossil fuel sources (e.g., coal, oil, natural gas combustion). GWP Fossil expressed in carbon dioxide equivalent (kg CO2-eq.) for the declared unit for the specified life cycle stage. According to EN 15804</t>
  </si>
  <si>
    <t>EX000266</t>
  </si>
  <si>
    <t>DeclaredUnitGwpFossil</t>
  </si>
  <si>
    <t>Declared Unit GWP LULUC</t>
  </si>
  <si>
    <t>GWP LULUC (Land Use and Land Use Change) is Global Warming Potential from carbon emissions due to land-use changes, such as deforestation, soil disturbance, and land conversion (e.g., forests to farmland). GWP LULUC expressed in carbon dioxide equivalent (kg CO2-eq.) for the declared unit for the specified life cycle stage. According to EN 15804</t>
  </si>
  <si>
    <t>EX000268</t>
  </si>
  <si>
    <t>DeclaredUnitGwpLuluc</t>
  </si>
  <si>
    <t>Declared Unit HTPC</t>
  </si>
  <si>
    <t>Human (comparative) Toxicity Potential - cancer effects (HTP-c). Indicator of the effect of carcinogenic toxic substances released into the environment on humans, expressed in CTUh. According to EN 15804</t>
  </si>
  <si>
    <t>0.000000000677</t>
  </si>
  <si>
    <t>EX000284</t>
  </si>
  <si>
    <t>DeclaredUnitHtpc</t>
  </si>
  <si>
    <t>CTUh</t>
  </si>
  <si>
    <t>Declared Unit HTPNC</t>
  </si>
  <si>
    <t>Human (comparative) Toxicity Potential - non-cancer effects (HTP-nc). Indicator of the effect of non-carcinogenic toxic substances released into the environment on humans, expressed in CTUh. According to EN 15804</t>
  </si>
  <si>
    <t>0.000000141</t>
  </si>
  <si>
    <t>EX000285</t>
  </si>
  <si>
    <t>DeclaredUnitHtpnc</t>
  </si>
  <si>
    <t>Declared Unit IRP</t>
  </si>
  <si>
    <t>Potential Human Exposure Efficiency relative to U235 (IRP). Indicator of damage to human health and ecosystems from radionuclide emissions, expressed in kBq U235 eq. According to EN 15804</t>
  </si>
  <si>
    <t>0.224</t>
  </si>
  <si>
    <t>EX000282</t>
  </si>
  <si>
    <t>DeclaredUnitIrp</t>
  </si>
  <si>
    <t>kBq U235 eq</t>
  </si>
  <si>
    <t>Declared Unit ODP</t>
  </si>
  <si>
    <t>Ozone Depletion Potential (ODP) expressed in kg CFC 11 eq. for the declared unit for the specified life cycle stage. It quantifies the potential harm caused by a product, particularly chlorofluorocarbons (CFCs), in reducing the protective ozone layer. ODP is expressed as a numerical value, with the reference substance being CFC-11, which has an ODP of 1. According to EN 15804; CFC 11 = Trichlorofluoromethane</t>
  </si>
  <si>
    <t>0.0000262</t>
  </si>
  <si>
    <t>EX000113</t>
  </si>
  <si>
    <t>DeclaredUnitOdp</t>
  </si>
  <si>
    <t>kg CFC 11 eq</t>
  </si>
  <si>
    <t>Declared Unit PENRT</t>
  </si>
  <si>
    <t>Total use of non-renewable primary energy resources (primary energy and primary energy resources used as raw materials) expressed in MJ for the declared unit for the specified life cycle stage. According to EN 15804</t>
  </si>
  <si>
    <t>EX000118</t>
  </si>
  <si>
    <t>DeclaredUnitPenrt</t>
  </si>
  <si>
    <t>Declared Unit PERT</t>
  </si>
  <si>
    <t>Total use of renewable primary energy resources (primary energy and primary energy resources used as raw materials) expressed in MJ for the declared unit for the specified life cycle stage. According to EN 15804</t>
  </si>
  <si>
    <t>EX000117</t>
  </si>
  <si>
    <t>DeclaredUnitPert</t>
  </si>
  <si>
    <t>Declared Unit PM</t>
  </si>
  <si>
    <t>Indicator of potential incidence of disease due to particulate matter (PM) emissions. According to EN 15804</t>
  </si>
  <si>
    <t>0.000000379</t>
  </si>
  <si>
    <t>EX000281</t>
  </si>
  <si>
    <t>DeclaredUnitPm</t>
  </si>
  <si>
    <t>PM</t>
  </si>
  <si>
    <t>Declared Unit POCP</t>
  </si>
  <si>
    <t>Photochemical Ozone Creation Potential (POCP) expressed in kg NMVOC eq. for the declared unit for the specified life cycle stage. It is a measure used to assess the potential of a product to contribute to the formation of ground-level ozone, a harmful air pollutant. It quantifies the product’s ability to react with other pollutants and sunlight to produce ozone in the lower atmosphere, which can have detrimental effects on human health and the environment. According to EN 15804; Non-methane volatile organic compounds (NMVOCs).</t>
  </si>
  <si>
    <t>1.25</t>
  </si>
  <si>
    <t>EX000112</t>
  </si>
  <si>
    <t>DeclaredUnitPocp</t>
  </si>
  <si>
    <t>kg NMVOC eq</t>
  </si>
  <si>
    <t>Declared Unit Quantity</t>
  </si>
  <si>
    <t>A declared unit in a Life Cycle Assessment (LCA) is a specific quantity chosen to represent the product being assessed. It serves as a reference point for measuring the environmental impacts throughout its life cycle, allowing for meaningful comparisons between different products. In this field the quantity is given related to the field Declared Unit UoM</t>
  </si>
  <si>
    <t>1.5</t>
  </si>
  <si>
    <t>EX000101</t>
  </si>
  <si>
    <t>DeclaredUnitQuantity</t>
  </si>
  <si>
    <t>length &lt;=16</t>
  </si>
  <si>
    <t>Declared Unit SQP</t>
  </si>
  <si>
    <t>Potential Soil quality index (SQP). Indicator of measurement of changes in soil quality (biotic production, erosion resistance and mechanical filtration), expressed in Pt (points). According to EN 15804</t>
  </si>
  <si>
    <t>4.24</t>
  </si>
  <si>
    <t>EX000286</t>
  </si>
  <si>
    <t>DeclaredUnitSqp</t>
  </si>
  <si>
    <t>Pt</t>
  </si>
  <si>
    <t>Declared Unit UoM</t>
  </si>
  <si>
    <t>A declared unit in a Life Cycle Assessment (LCA) is a specific quantity chosen to represent the product being assessed. It serves as a reference point for measuring the environmental impacts throughout its life cycle, allowing for meaningful comparisons between different products. In this field the unit of measurement is given related to the field Declared Unit Quantity</t>
  </si>
  <si>
    <t>M2</t>
  </si>
  <si>
    <t>EX000100</t>
  </si>
  <si>
    <t>DeclaredUnitUnit</t>
  </si>
  <si>
    <t>Declared Unit WDP</t>
  </si>
  <si>
    <t>Water Deprivation Potential (WDP) expressed in m3 world eq. deprived for the declared unit for the specified life cycle stage. It is a measure of the potential for water scarcity or deprivation caused by a product. It quantifies the strain on local and global water resources, considering both the consumption of water resources and the environmental consequences of that consumption, such as reduced water availability for ecosystems and other human uses. According to EN 15804; sometimes also referred to as water scarcity footprint (WSP) or deprivation-weighted water consumption.</t>
  </si>
  <si>
    <t>EX000116</t>
  </si>
  <si>
    <t>DeclaredUnitWdp</t>
  </si>
  <si>
    <t>m3 world eq</t>
  </si>
  <si>
    <t>EPD Operator Name</t>
  </si>
  <si>
    <t>Name of the EPD program operator. An EPD program operator is an independent organization that manages the development and publication of Environmental Product Declarations (EPDs) in accordance with international standards such as ISO 14025 and EN 15804.</t>
  </si>
  <si>
    <t>PEP ecopassport</t>
  </si>
  <si>
    <t>EX0000271</t>
  </si>
  <si>
    <t>EpdOperatorName</t>
  </si>
  <si>
    <t>EPD Operator URL</t>
  </si>
  <si>
    <t xml:space="preserve">URL of the EPD program operator’s website. </t>
  </si>
  <si>
    <t>https://www.pep-ecopassport.org</t>
  </si>
  <si>
    <t>EX0000272</t>
  </si>
  <si>
    <t>EpdOperatorUri</t>
  </si>
  <si>
    <t>valid URL</t>
  </si>
  <si>
    <t>EPD Registration Date</t>
  </si>
  <si>
    <t>The date on which the Environmental Product Declaration (EPD) becomes valid and may be publicly used or distributed. This is typically the publication date following third-party verification and registration by the EPD program operator.</t>
  </si>
  <si>
    <t>EX000279</t>
  </si>
  <si>
    <t>EpdValidityStartDate</t>
  </si>
  <si>
    <t>Functional Unit Description</t>
  </si>
  <si>
    <t>A functional unit in a Life Cycle Assessment (LCA) is a quantified description of the specific purpose or function that a product or system is designed to fulfil. It serves as a reference point for evaluating the environmental impacts associated with the entire life cycle of that product. The functional unit provides a clear and standardized basis for comparing different alternatives and assessing their environmental performance.</t>
  </si>
  <si>
    <t>To protect a power system against faults such as short circuit and overload, using an auxiliary voltage of 110 V DC, during a service life of 10 years and with a use rate of 100% in Europe</t>
  </si>
  <si>
    <t>EX000102</t>
  </si>
  <si>
    <t>FunctionalUnitDescription</t>
  </si>
  <si>
    <t>length &lt;=10000</t>
  </si>
  <si>
    <t>LCA Declaration Indicator</t>
  </si>
  <si>
    <t>Indicator that specifies for each life cycle stage if that LCA module is declared or not, or is not relevant.</t>
  </si>
  <si>
    <t>MDE (Module declared)</t>
  </si>
  <si>
    <t>EX000106</t>
  </si>
  <si>
    <t>LcaDeclarationIndicator</t>
  </si>
  <si>
    <t>MDE; MND; MNR; AGG</t>
  </si>
  <si>
    <t>LCA Declared Unit GWP Total</t>
  </si>
  <si>
    <t>Total Global Warming Potential (GWP) expressed in carbon dioxide equivalent (kg CO2-eq.) for the declared unit for the specified life cycle stage. GWP quantifies the cumulative impact of greenhouse gas emissions associated with a product. It aggregates emissions of various greenhouse gases (e.g., carbon dioxide, methane, nitrous oxide) into a single unit. According to EN 15804</t>
  </si>
  <si>
    <t>LCA Life Cycle Stage</t>
  </si>
  <si>
    <t>A life cycle stage in the context of a Life Cycle Assessment (LCA) refers to a distinct phase or period within the product's overall life cycle. It typically includes stages such as raw material extraction, manufacturing, transportation, use, and end-of-life disposal.</t>
  </si>
  <si>
    <t>A1-A3</t>
  </si>
  <si>
    <t>EX000105</t>
  </si>
  <si>
    <t>LifeCycleStage</t>
  </si>
  <si>
    <t>Life Cycle Stage</t>
  </si>
  <si>
    <t>LCA Reference Life Time</t>
  </si>
  <si>
    <t>Reference lifetime in the context of a Life Cycle Assessment (LCA) is the assumed or specified lifespan of a product in years, that is used as a basis for evaluating its environmental impacts throughout its entire life cycle. It serves as a benchmark against which various environmental factors such as resource consumption, emissions, and energy use are assessed.</t>
  </si>
  <si>
    <t>10 (years)</t>
  </si>
  <si>
    <t>EX000103</t>
  </si>
  <si>
    <t>LcaReferenceLifetime</t>
  </si>
  <si>
    <t>Years</t>
  </si>
  <si>
    <t>Manufacturer EPD ID</t>
  </si>
  <si>
    <t>Unique (internal) identifier assigned by the manufacturer for the EPD.</t>
  </si>
  <si>
    <t>1VCD900083R0001</t>
  </si>
  <si>
    <t>EX000274</t>
  </si>
  <si>
    <t>ManufacturerEpdId</t>
  </si>
  <si>
    <t>length &gt;=1 and &lt;=35</t>
  </si>
  <si>
    <t>Operator EPD ID</t>
  </si>
  <si>
    <t>Unique identifier assigned by the EPD program operator for the EPD</t>
  </si>
  <si>
    <t>EATO-00006-V01.01</t>
  </si>
  <si>
    <t>EX0000273</t>
  </si>
  <si>
    <t>OperatorEpdId</t>
  </si>
  <si>
    <t>Packaging Material Biodegradable</t>
  </si>
  <si>
    <t>Biodegradable packaging material refers to a type of packaging made from materials that can naturally decompose by the action of microorganisms (such as bacteria, fungi, or algae) into water, carbon dioxide (or methane), and biomass within a reasonable period under specific environmental conditions, without leaving toxic residues.</t>
  </si>
  <si>
    <t>EX000300</t>
  </si>
  <si>
    <t>PackagingMaterialBiodegradable</t>
  </si>
  <si>
    <t>legth &lt;=5</t>
  </si>
  <si>
    <t>Packaging Material Category</t>
  </si>
  <si>
    <t>Packaging material category number according to the EU Packaging and Packaging Waste Regulation (PPWR) 2025/40, ANNEX II, Table 1</t>
  </si>
  <si>
    <t>EX000302</t>
  </si>
  <si>
    <t>PackagingMaterialCategory</t>
  </si>
  <si>
    <t>Packaging Material Coloured</t>
  </si>
  <si>
    <t>Packaging material that has been intentionally dyed, tinted, or pigmented so that it is not transparent or natural in appearance. Under the PPWR, “coloured” usually refers to plastics, glass, or other materials where added colourants may affect sorting efficiency, recyclability, or market value of recyclate.</t>
  </si>
  <si>
    <t>EX000297</t>
  </si>
  <si>
    <t>PackagingMaterialColoured</t>
  </si>
  <si>
    <t>Packaging Material Composite</t>
  </si>
  <si>
    <t>Packaging made from two or more different materials that are joined together into a single unit and cannot be separated by hand. It is considered composite unless one of the materials makes up only an insignificant share — in any case, not more than 5 % of the total mass of the packaging unit. Labels, varnishes, paints, inks, adhesives, and lacquers are not counted as separate materials. See more info: https://eur-lex.europa.eu/eli/reg/2025/40</t>
  </si>
  <si>
    <t>EX000292</t>
  </si>
  <si>
    <t>CompositePackagingMaterial</t>
  </si>
  <si>
    <t>Packaging Material Compostable</t>
  </si>
  <si>
    <t>Compostable packaging is packaging that can biologically break down in controlled composting conditions into CO₂, water, and biomass without leaving harmful residues, and under PPWR it is only permitted for specific applications and must meet EU technical standards.</t>
  </si>
  <si>
    <t>EX000299</t>
  </si>
  <si>
    <t>PackagingMaterialCompostable</t>
  </si>
  <si>
    <t>Packaging Material Percentage Recycled</t>
  </si>
  <si>
    <t>The proportion (in percent) of recycled content contained in the packaging material, relative to its total weight.</t>
  </si>
  <si>
    <t>EX000296</t>
  </si>
  <si>
    <t>PackagingMaterialPercentageRecycled</t>
  </si>
  <si>
    <t>Packaging Material Recyclable</t>
  </si>
  <si>
    <t>Packaging that, after use, can be collected, separated, or otherwise diverted from the waste stream and reprocessed to produce new products, materials, or substances. Condition is that collection, separation, and recycling are technically feasible AND available to a sufficient proportion of consumers or communities. See PWWR 2025/40 article 6.2.</t>
  </si>
  <si>
    <t>EX000298</t>
  </si>
  <si>
    <t>PackagingMaterialRecyclable</t>
  </si>
  <si>
    <t>Packaging Material Reusable</t>
  </si>
  <si>
    <t>Indicator if the packaging has been conceived, designed and placed on the market to accomplish within its life cycle a minimum number of trips or rotations by being refilled or reused for the same purpose for which it was conceived. If the value is “false” then the packaging is for one time use only.</t>
  </si>
  <si>
    <t>EX000301</t>
  </si>
  <si>
    <t>PackagingMaterialReusable</t>
  </si>
  <si>
    <t>Packaging Material Specification</t>
  </si>
  <si>
    <t>A more detailed description of the predominant packaging material, providing additional information beyond the base material category. This field can be used to specify the exact type or variant of the material, including characteristics such as coatings, finishes, or treatments where relevant.</t>
  </si>
  <si>
    <t>HDPE</t>
  </si>
  <si>
    <t>EX000293</t>
  </si>
  <si>
    <t>PackagingMaterialSpecification</t>
  </si>
  <si>
    <t>legth &lt;=255</t>
  </si>
  <si>
    <t>Packaging Material Type</t>
  </si>
  <si>
    <t>Predominant packaging material according to the EU Packaging and Packaging Waste Regulation (PPWR) 2025/40, ANNEX II, Table 1</t>
  </si>
  <si>
    <t>GLASS</t>
  </si>
  <si>
    <t>EX000291</t>
  </si>
  <si>
    <t>PackagingMaterialType</t>
  </si>
  <si>
    <t>Packaging Material Weight</t>
  </si>
  <si>
    <t>The weight of a specific packaging material within the packaging unit. Expressed in the unit of measurement as defined in PackagingMaterialWeightUnit.</t>
  </si>
  <si>
    <t>EX000294</t>
  </si>
  <si>
    <t>PackagingMaterialWeight</t>
  </si>
  <si>
    <t>length&lt;=17;
max 4 decimals</t>
  </si>
  <si>
    <t>Packaging Material Weight Unit</t>
  </si>
  <si>
    <t>Unit of measurement, that gives meaning to values in the related weight field.</t>
  </si>
  <si>
    <t>GRM</t>
  </si>
  <si>
    <t>EX000295</t>
  </si>
  <si>
    <t>PackagingMaterialWeightUnit</t>
  </si>
  <si>
    <t>GRM (= Gram); KGM (= Kilogram); LBR (= Pound); LTN (= Imperial Ton/Long Ton); MGM (= Milligram); ONZ (= Ounce/Avoirdupois); TNE (= Metric Ton)</t>
  </si>
  <si>
    <t>Valid UoM value</t>
  </si>
  <si>
    <t>PCR / Repository URL</t>
  </si>
  <si>
    <t>URL where the PCR or repository document can be viewed/downloaded.</t>
  </si>
  <si>
    <t>http://www.pep-ecopassport.org/fileadmin/user_upload/PEP-PCR-ed4-EN-2021_09_14.pdf</t>
  </si>
  <si>
    <t>EX0000276</t>
  </si>
  <si>
    <t>ProductCategoryRulesUri</t>
  </si>
  <si>
    <t>PSR Description</t>
  </si>
  <si>
    <t>A descriptive reference identifying the Product Specific Rules (PSR) document used as the basis for the Environmental Product Declaration (EPD). These rules complement the Product Category Rules (PCR) by providing additional methodological guidance or specifications tailored to a particular product type or sub-category.</t>
  </si>
  <si>
    <t>PSR-0007-ed1.1-FR-2015 10 16</t>
  </si>
  <si>
    <t>EX0000277</t>
  </si>
  <si>
    <t>ProductSpecificRulesDescription</t>
  </si>
  <si>
    <t>PSR URL</t>
  </si>
  <si>
    <t>URL where the PSR document can be viewed/downloaded</t>
  </si>
  <si>
    <t>http://www.pep-ecopassport.org/fileadmin/webmaster-fichiers/PSR0007-ed1.1-FR-2015_10_16-AppareilsElectriquesAutonomesdeSecurite.pdf</t>
  </si>
  <si>
    <t>EX000278</t>
  </si>
  <si>
    <t>ProductSpecificRulesUri</t>
  </si>
  <si>
    <t>Recyclability Performance Grade</t>
  </si>
  <si>
    <t>A classification system under the EU Packaging and Packaging Waste Regulation (PPWR) 2025/40, that assigns packaging to a grade based on the proportion of its material that can be effectively recycled. For more info: https://eur-lex.europa.eu/eli/reg/2025/40</t>
  </si>
  <si>
    <t>EX000290</t>
  </si>
  <si>
    <t>RecyclabilityPerformanceGrade</t>
  </si>
  <si>
    <t>Identification</t>
  </si>
  <si>
    <t>EPD/LCA data</t>
  </si>
  <si>
    <t>Use Phase Electricity Mix</t>
  </si>
  <si>
    <t>8004.000</t>
  </si>
  <si>
    <t>8005.000</t>
  </si>
  <si>
    <t>8006.000</t>
  </si>
  <si>
    <t>8080.000</t>
  </si>
  <si>
    <t>8084.000</t>
  </si>
  <si>
    <t>8204.000</t>
  </si>
  <si>
    <t>8205.000</t>
  </si>
  <si>
    <t>8206.000</t>
  </si>
  <si>
    <t>8208.000</t>
  </si>
  <si>
    <t>8215.000</t>
  </si>
  <si>
    <t>8226.000</t>
  </si>
  <si>
    <t>8228.000</t>
  </si>
  <si>
    <t>8245.000</t>
  </si>
  <si>
    <t>8265.000</t>
  </si>
  <si>
    <t>8284.000</t>
  </si>
  <si>
    <t>8285.000</t>
  </si>
  <si>
    <t>8286.000</t>
  </si>
  <si>
    <t>8405.000</t>
  </si>
  <si>
    <t>8406.000</t>
  </si>
  <si>
    <t>8485.000</t>
  </si>
  <si>
    <t>8486.000</t>
  </si>
  <si>
    <t>8604.000</t>
  </si>
  <si>
    <t>8605.000</t>
  </si>
  <si>
    <t>8606.000</t>
  </si>
  <si>
    <t>8608.000</t>
  </si>
  <si>
    <t>8615.000</t>
  </si>
  <si>
    <t>8626.000</t>
  </si>
  <si>
    <t>8628.000</t>
  </si>
  <si>
    <t>8645.000</t>
  </si>
  <si>
    <t>8665.000</t>
  </si>
  <si>
    <t>8684.000</t>
  </si>
  <si>
    <t>8685.000</t>
  </si>
  <si>
    <t>8686.000</t>
  </si>
  <si>
    <t>8804.000</t>
  </si>
  <si>
    <t>8805.000</t>
  </si>
  <si>
    <t>8806.000</t>
  </si>
  <si>
    <t>8808.000</t>
  </si>
  <si>
    <t>8815.000</t>
  </si>
  <si>
    <t>8826.000</t>
  </si>
  <si>
    <t>8828.000</t>
  </si>
  <si>
    <t>8845.000</t>
  </si>
  <si>
    <t>8865.000</t>
  </si>
  <si>
    <t>8880.000</t>
  </si>
  <si>
    <t>8881.000</t>
  </si>
  <si>
    <t>8884.000</t>
  </si>
  <si>
    <t>8885.000</t>
  </si>
  <si>
    <t>8886.000</t>
  </si>
  <si>
    <t>kg CO2eq</t>
  </si>
  <si>
    <t>8100.245</t>
  </si>
  <si>
    <t>8102.245</t>
  </si>
  <si>
    <t>8104.245</t>
  </si>
  <si>
    <t>8105.245</t>
  </si>
  <si>
    <t>8106.245</t>
  </si>
  <si>
    <t>8108.245</t>
  </si>
  <si>
    <t>8115.245</t>
  </si>
  <si>
    <t>8120.245</t>
  </si>
  <si>
    <t>8122.245</t>
  </si>
  <si>
    <t>8126.245</t>
  </si>
  <si>
    <t>8128.245</t>
  </si>
  <si>
    <t>8145.245</t>
  </si>
  <si>
    <t>8165.245</t>
  </si>
  <si>
    <t>8166.245</t>
  </si>
  <si>
    <t>8168.245</t>
  </si>
  <si>
    <t>8170.245</t>
  </si>
  <si>
    <t>8173.245</t>
  </si>
  <si>
    <t>8175.245</t>
  </si>
  <si>
    <t>8176.245</t>
  </si>
  <si>
    <t>8184.245</t>
  </si>
  <si>
    <t>8185.245</t>
  </si>
  <si>
    <t>8186.245</t>
  </si>
  <si>
    <t>8188.245</t>
  </si>
  <si>
    <t>8660.000</t>
  </si>
  <si>
    <t>8660.001</t>
  </si>
  <si>
    <t>8660.002</t>
  </si>
  <si>
    <t>8660.003</t>
  </si>
  <si>
    <t>8660.004</t>
  </si>
  <si>
    <t>8660.005</t>
  </si>
  <si>
    <t>8660.006</t>
  </si>
  <si>
    <t>8660.007</t>
  </si>
  <si>
    <t>8660.008</t>
  </si>
  <si>
    <t>8660.009</t>
  </si>
  <si>
    <t>8660.020</t>
  </si>
  <si>
    <t>8660.021</t>
  </si>
  <si>
    <t>8660.022</t>
  </si>
  <si>
    <t>8660.023</t>
  </si>
  <si>
    <t>8660.024</t>
  </si>
  <si>
    <t>8660.025</t>
  </si>
  <si>
    <t>8660.026</t>
  </si>
  <si>
    <t>8660.027</t>
  </si>
  <si>
    <t>8660.030</t>
  </si>
  <si>
    <t>8660.031</t>
  </si>
  <si>
    <t>8660.032</t>
  </si>
  <si>
    <t>8660.033</t>
  </si>
  <si>
    <t>8660.034</t>
  </si>
  <si>
    <t>8660.035</t>
  </si>
  <si>
    <t>8660.036</t>
  </si>
  <si>
    <t>8660.040</t>
  </si>
  <si>
    <t>8660.041</t>
  </si>
  <si>
    <t>8660.042</t>
  </si>
  <si>
    <t>8660.043</t>
  </si>
  <si>
    <t>8660.044</t>
  </si>
  <si>
    <t>8660.045</t>
  </si>
  <si>
    <t>8660.046</t>
  </si>
  <si>
    <t>8660.090</t>
  </si>
  <si>
    <t>8660.091</t>
  </si>
  <si>
    <t>5820.600</t>
  </si>
  <si>
    <t>5821.600</t>
  </si>
  <si>
    <t>5822.600</t>
  </si>
  <si>
    <t>5823.600</t>
  </si>
  <si>
    <t>5824.600</t>
  </si>
  <si>
    <t>5825.600</t>
  </si>
  <si>
    <t>5830.600</t>
  </si>
  <si>
    <t>5830.680</t>
  </si>
  <si>
    <t>5831.600</t>
  </si>
  <si>
    <t>5831.680</t>
  </si>
  <si>
    <t>5832.600</t>
  </si>
  <si>
    <t>5833.600</t>
  </si>
  <si>
    <t>5834.600</t>
  </si>
  <si>
    <t>5834.680</t>
  </si>
  <si>
    <t>5840.600</t>
  </si>
  <si>
    <t>5841.600</t>
  </si>
  <si>
    <t>5842.600</t>
  </si>
  <si>
    <t>5843.600</t>
  </si>
  <si>
    <t>5844.600</t>
  </si>
  <si>
    <t>5845.600</t>
  </si>
  <si>
    <t>5846.600</t>
  </si>
  <si>
    <t>5847.600</t>
  </si>
  <si>
    <t>1031.000</t>
  </si>
  <si>
    <t>1033.000</t>
  </si>
  <si>
    <t>1034.000</t>
  </si>
  <si>
    <t>1037.000</t>
  </si>
  <si>
    <t>1038.000</t>
  </si>
  <si>
    <t>1039.000</t>
  </si>
  <si>
    <t>1045.000</t>
  </si>
  <si>
    <t>1050.000</t>
  </si>
  <si>
    <t>1054.000</t>
  </si>
  <si>
    <t>1055.000</t>
  </si>
  <si>
    <t>1057.000</t>
  </si>
  <si>
    <t>1058.000</t>
  </si>
  <si>
    <t>1059.000</t>
  </si>
  <si>
    <t>1060.000</t>
  </si>
  <si>
    <t>1073.000</t>
  </si>
  <si>
    <t>1076.000</t>
  </si>
  <si>
    <t>1077.000</t>
  </si>
  <si>
    <t>1090.000</t>
  </si>
  <si>
    <t>1091.000</t>
  </si>
  <si>
    <t>1100.000</t>
  </si>
  <si>
    <t>1110.000</t>
  </si>
  <si>
    <t>1114.000</t>
  </si>
  <si>
    <t>1115.000</t>
  </si>
  <si>
    <t>1116.000</t>
  </si>
  <si>
    <t>1130.000</t>
  </si>
  <si>
    <t>1180.000</t>
  </si>
  <si>
    <t>1181.000</t>
  </si>
  <si>
    <t>1213.000</t>
  </si>
  <si>
    <t>1214.000</t>
  </si>
  <si>
    <t>1260.000</t>
  </si>
  <si>
    <t>1261.000</t>
  </si>
  <si>
    <t>1280.000</t>
  </si>
  <si>
    <t>1281.000</t>
  </si>
  <si>
    <t>1338.000</t>
  </si>
  <si>
    <t>1339.000</t>
  </si>
  <si>
    <t>1350.000</t>
  </si>
  <si>
    <t>1360.000</t>
  </si>
  <si>
    <t>1376.000</t>
  </si>
  <si>
    <t>1380.000</t>
  </si>
  <si>
    <t>1500.000</t>
  </si>
  <si>
    <t>1501.000</t>
  </si>
  <si>
    <t>1502.000</t>
  </si>
  <si>
    <t>1503.000</t>
  </si>
  <si>
    <t>1504.000</t>
  </si>
  <si>
    <t>1505.000</t>
  </si>
  <si>
    <t>1506.000</t>
  </si>
  <si>
    <t>1507.000</t>
  </si>
  <si>
    <t>1508.000</t>
  </si>
  <si>
    <t>1509.000</t>
  </si>
  <si>
    <t>1510.000</t>
  </si>
  <si>
    <t>1511.000</t>
  </si>
  <si>
    <t>1512.000</t>
  </si>
  <si>
    <t>1513.000</t>
  </si>
  <si>
    <t>1514.000</t>
  </si>
  <si>
    <t>1515.000</t>
  </si>
  <si>
    <t>1516.000</t>
  </si>
  <si>
    <t>1517.000</t>
  </si>
  <si>
    <t>1518.000</t>
  </si>
  <si>
    <t>1527.000</t>
  </si>
  <si>
    <t>1528.000</t>
  </si>
  <si>
    <t>1529.000</t>
  </si>
  <si>
    <t>1589.000</t>
  </si>
  <si>
    <t>1530.000</t>
  </si>
  <si>
    <t>1531.000</t>
  </si>
  <si>
    <t>1532.000</t>
  </si>
  <si>
    <t>1533.000</t>
  </si>
  <si>
    <t>1535.000</t>
  </si>
  <si>
    <t>1536.000</t>
  </si>
  <si>
    <t>1537.000</t>
  </si>
  <si>
    <t>1538.000</t>
  </si>
  <si>
    <t>1539.000</t>
  </si>
  <si>
    <t>1540.000</t>
  </si>
  <si>
    <t>1541.000</t>
  </si>
  <si>
    <t>1545.000</t>
  </si>
  <si>
    <t>1546.000</t>
  </si>
  <si>
    <t>1547.000</t>
  </si>
  <si>
    <t>1548.000</t>
  </si>
  <si>
    <t>1549.000</t>
  </si>
  <si>
    <t>1550.000</t>
  </si>
  <si>
    <t>1551.000</t>
  </si>
  <si>
    <t>1552.000</t>
  </si>
  <si>
    <t>1553.000</t>
  </si>
  <si>
    <t>1554.000</t>
  </si>
  <si>
    <t>1555.000</t>
  </si>
  <si>
    <t>1556.000</t>
  </si>
  <si>
    <t>1557.000</t>
  </si>
  <si>
    <t>1574.000</t>
  </si>
  <si>
    <t>1575.000</t>
  </si>
  <si>
    <t>1576.000</t>
  </si>
  <si>
    <t>1577.000</t>
  </si>
  <si>
    <t>1578.000</t>
  </si>
  <si>
    <t>1579.000</t>
  </si>
  <si>
    <t>1610.000</t>
  </si>
  <si>
    <t>1611.000</t>
  </si>
  <si>
    <t>1612.000</t>
  </si>
  <si>
    <t>1613.000</t>
  </si>
  <si>
    <t>2500.100</t>
  </si>
  <si>
    <t>2500.104</t>
  </si>
  <si>
    <t>2500.110</t>
  </si>
  <si>
    <t>2500.114</t>
  </si>
  <si>
    <t>2500.200</t>
  </si>
  <si>
    <t>2500.210</t>
  </si>
  <si>
    <t>2500.211</t>
  </si>
  <si>
    <t>2500.212</t>
  </si>
  <si>
    <t>2500.213</t>
  </si>
  <si>
    <t>2500.214</t>
  </si>
  <si>
    <t>2500.300</t>
  </si>
  <si>
    <t>2500.310</t>
  </si>
  <si>
    <t>2500.311</t>
  </si>
  <si>
    <t>2500.312</t>
  </si>
  <si>
    <t>2500.313</t>
  </si>
  <si>
    <t>2500.314</t>
  </si>
  <si>
    <t>2500.710</t>
  </si>
  <si>
    <t>2500.711</t>
  </si>
  <si>
    <t>2500.712</t>
  </si>
  <si>
    <t>2500.713</t>
  </si>
  <si>
    <t>2500.714</t>
  </si>
  <si>
    <t>2500.715</t>
  </si>
  <si>
    <t>2313.150</t>
  </si>
  <si>
    <t>2313.750</t>
  </si>
  <si>
    <t>2318.000</t>
  </si>
  <si>
    <t>2319.000</t>
  </si>
  <si>
    <t>4169.000</t>
  </si>
  <si>
    <t>4170.000</t>
  </si>
  <si>
    <t>4171.000</t>
  </si>
  <si>
    <t>4172.000</t>
  </si>
  <si>
    <t>4173.000</t>
  </si>
  <si>
    <t>4174.000</t>
  </si>
  <si>
    <t>4175.000</t>
  </si>
  <si>
    <t>4176.000</t>
  </si>
  <si>
    <t>4177.000</t>
  </si>
  <si>
    <t>4178.000</t>
  </si>
  <si>
    <t>4393.000</t>
  </si>
  <si>
    <t>4394.000</t>
  </si>
  <si>
    <t>4395.000</t>
  </si>
  <si>
    <t>4396.000</t>
  </si>
  <si>
    <t>4396.500</t>
  </si>
  <si>
    <t>4398.000</t>
  </si>
  <si>
    <t>4398.500</t>
  </si>
  <si>
    <t>4579.000</t>
  </si>
  <si>
    <t>4594.000</t>
  </si>
  <si>
    <t>4596.000</t>
  </si>
  <si>
    <t>4598.000</t>
  </si>
  <si>
    <t>4599.000</t>
  </si>
  <si>
    <t>4599.100</t>
  </si>
  <si>
    <t>4599.200</t>
  </si>
  <si>
    <t>4694.000</t>
  </si>
  <si>
    <t>4695.000</t>
  </si>
  <si>
    <t>4696.000</t>
  </si>
  <si>
    <t>4697.000</t>
  </si>
  <si>
    <t>4933.000</t>
  </si>
  <si>
    <t>4934.000</t>
  </si>
  <si>
    <t>4935.000</t>
  </si>
  <si>
    <t>4937.000</t>
  </si>
  <si>
    <t>4943.000</t>
  </si>
  <si>
    <t>4944.000</t>
  </si>
  <si>
    <t>4945.000</t>
  </si>
  <si>
    <t>4946.000</t>
  </si>
  <si>
    <t>4947.000</t>
  </si>
  <si>
    <t>8100.730</t>
  </si>
  <si>
    <t>8100.731</t>
  </si>
  <si>
    <t>8100.732</t>
  </si>
  <si>
    <t>8100.733</t>
  </si>
  <si>
    <t>8100.740</t>
  </si>
  <si>
    <t>8100.741</t>
  </si>
  <si>
    <t>8100.742</t>
  </si>
  <si>
    <t>8100.743</t>
  </si>
  <si>
    <t>8100.745</t>
  </si>
  <si>
    <t>8612.980</t>
  </si>
  <si>
    <t>8617.000</t>
  </si>
  <si>
    <t>8617.010</t>
  </si>
  <si>
    <t>8617.020</t>
  </si>
  <si>
    <t>8617.030</t>
  </si>
  <si>
    <t>8617.040</t>
  </si>
  <si>
    <t>8617.050</t>
  </si>
  <si>
    <t>8617.060</t>
  </si>
  <si>
    <t>8617.100</t>
  </si>
  <si>
    <t>8617.110</t>
  </si>
  <si>
    <t>8617.120</t>
  </si>
  <si>
    <t>8617.130</t>
  </si>
  <si>
    <t>8617.140</t>
  </si>
  <si>
    <t>8617.150</t>
  </si>
  <si>
    <t>8617.160</t>
  </si>
  <si>
    <t>8617.170</t>
  </si>
  <si>
    <t>8617.180</t>
  </si>
  <si>
    <t>8617.190</t>
  </si>
  <si>
    <t>8617.200</t>
  </si>
  <si>
    <t>8617.210</t>
  </si>
  <si>
    <t>8617.700</t>
  </si>
  <si>
    <t>8617.710</t>
  </si>
  <si>
    <t>8617.720</t>
  </si>
  <si>
    <t>8617.730</t>
  </si>
  <si>
    <t>8617.750</t>
  </si>
  <si>
    <t>8617.751</t>
  </si>
  <si>
    <t>8617.760</t>
  </si>
  <si>
    <t>8617.800</t>
  </si>
  <si>
    <t>8617.810</t>
  </si>
  <si>
    <t>8617.820</t>
  </si>
  <si>
    <t>8617.830</t>
  </si>
  <si>
    <t>8619.700</t>
  </si>
  <si>
    <t>8619.710</t>
  </si>
  <si>
    <t>8619.720</t>
  </si>
  <si>
    <t>8619.730</t>
  </si>
  <si>
    <t>8619.740</t>
  </si>
  <si>
    <t>8619.750</t>
  </si>
  <si>
    <t>8619.760</t>
  </si>
  <si>
    <t>8619.770</t>
  </si>
  <si>
    <t>8619.780</t>
  </si>
  <si>
    <t>8619.790</t>
  </si>
  <si>
    <t>8800.130</t>
  </si>
  <si>
    <t>EC000261</t>
  </si>
  <si>
    <t>EC002620</t>
  </si>
  <si>
    <t>EC000321</t>
  </si>
  <si>
    <t>EC000330</t>
  </si>
  <si>
    <t>9360.000</t>
  </si>
  <si>
    <t>9360.008</t>
  </si>
  <si>
    <t>9360.024</t>
  </si>
  <si>
    <t>9360.028</t>
  </si>
  <si>
    <t>9360.064</t>
  </si>
  <si>
    <t>9360.084</t>
  </si>
  <si>
    <t>9360.088</t>
  </si>
  <si>
    <t>9360.101</t>
  </si>
  <si>
    <t>9360.103</t>
  </si>
  <si>
    <t>9360.104</t>
  </si>
  <si>
    <t>9360.110</t>
  </si>
  <si>
    <t>9360.120</t>
  </si>
  <si>
    <t>9360.150</t>
  </si>
  <si>
    <t>9360.200</t>
  </si>
  <si>
    <t>9360.210</t>
  </si>
  <si>
    <t>9360.220</t>
  </si>
  <si>
    <t>9360.230</t>
  </si>
  <si>
    <t>9360.240</t>
  </si>
  <si>
    <t>9360.241</t>
  </si>
  <si>
    <t>9360.525</t>
  </si>
  <si>
    <t>9360.535</t>
  </si>
  <si>
    <t>9360.600</t>
  </si>
  <si>
    <t>9360.603</t>
  </si>
  <si>
    <t>9360.612</t>
  </si>
  <si>
    <t>9360.613</t>
  </si>
  <si>
    <t>9360.625</t>
  </si>
  <si>
    <t>9360.635</t>
  </si>
  <si>
    <t>9360.705</t>
  </si>
  <si>
    <t>9360.707</t>
  </si>
  <si>
    <t>9360.710</t>
  </si>
  <si>
    <t>9360.720</t>
  </si>
  <si>
    <t>9360.730</t>
  </si>
  <si>
    <t>9360.740</t>
  </si>
  <si>
    <t>9360.760</t>
  </si>
  <si>
    <t>9360.780</t>
  </si>
  <si>
    <t>9360.790</t>
  </si>
  <si>
    <t>9360.798</t>
  </si>
  <si>
    <t>9360.802</t>
  </si>
  <si>
    <t>9360.805</t>
  </si>
  <si>
    <t>9360.824</t>
  </si>
  <si>
    <t>9360.825</t>
  </si>
  <si>
    <t>9361.300</t>
  </si>
  <si>
    <t>9361.315</t>
  </si>
  <si>
    <t>9362.000</t>
  </si>
  <si>
    <t>9362.005</t>
  </si>
  <si>
    <t>9362.030</t>
  </si>
  <si>
    <t>9362.035</t>
  </si>
  <si>
    <t>9362.110</t>
  </si>
  <si>
    <t>9362.115</t>
  </si>
  <si>
    <t>9362.140</t>
  </si>
  <si>
    <t>9362.210</t>
  </si>
  <si>
    <t>9362.215</t>
  </si>
  <si>
    <t>9362.250</t>
  </si>
  <si>
    <t>9362.310</t>
  </si>
  <si>
    <t>9362.315</t>
  </si>
  <si>
    <t>9362.350</t>
  </si>
  <si>
    <t>9362.421</t>
  </si>
  <si>
    <t>9362.422</t>
  </si>
  <si>
    <t>9362.423</t>
  </si>
  <si>
    <t>9362.424</t>
  </si>
  <si>
    <t>9363.000</t>
  </si>
  <si>
    <t>9363.005</t>
  </si>
  <si>
    <t>9363.030</t>
  </si>
  <si>
    <t>9363.035</t>
  </si>
  <si>
    <t>9363.110</t>
  </si>
  <si>
    <t>9363.115</t>
  </si>
  <si>
    <t>9363.210</t>
  </si>
  <si>
    <t>9363.215</t>
  </si>
  <si>
    <t>9363.310</t>
  </si>
  <si>
    <t>9363.315</t>
  </si>
  <si>
    <t>9363.420</t>
  </si>
  <si>
    <t>9363.425</t>
  </si>
  <si>
    <t>9364.022</t>
  </si>
  <si>
    <t>9364.024</t>
  </si>
  <si>
    <t>9365.000</t>
  </si>
  <si>
    <t>9365.001</t>
  </si>
  <si>
    <t>9365.003</t>
  </si>
  <si>
    <t>9365.013</t>
  </si>
  <si>
    <t>9365.020</t>
  </si>
  <si>
    <t>9365.025</t>
  </si>
  <si>
    <t>9365.027</t>
  </si>
  <si>
    <t>9365.500</t>
  </si>
  <si>
    <t>9365.501</t>
  </si>
  <si>
    <t>9365.505</t>
  </si>
  <si>
    <t>9365.510</t>
  </si>
  <si>
    <t>9365.515</t>
  </si>
  <si>
    <t>9365.520</t>
  </si>
  <si>
    <t>9365.530</t>
  </si>
  <si>
    <t>9365.531</t>
  </si>
  <si>
    <t>9365.532</t>
  </si>
  <si>
    <t>9365.533</t>
  </si>
  <si>
    <t>9365.540</t>
  </si>
  <si>
    <t>9365.541</t>
  </si>
  <si>
    <t>9365.542</t>
  </si>
  <si>
    <t>9365.543</t>
  </si>
  <si>
    <t>9365.700</t>
  </si>
  <si>
    <t>9365.710</t>
  </si>
  <si>
    <t>9365.724</t>
  </si>
  <si>
    <t>9365.725</t>
  </si>
  <si>
    <t>9365.734</t>
  </si>
  <si>
    <t>9365.735</t>
  </si>
  <si>
    <t>9365.741</t>
  </si>
  <si>
    <t>9365.742</t>
  </si>
  <si>
    <t>9365.744</t>
  </si>
  <si>
    <t>9365.745</t>
  </si>
  <si>
    <t>9365.747</t>
  </si>
  <si>
    <t>9365.748</t>
  </si>
  <si>
    <t>9365.749</t>
  </si>
  <si>
    <t>9365.750</t>
  </si>
  <si>
    <t>9365.751</t>
  </si>
  <si>
    <t>9360.004</t>
  </si>
  <si>
    <t>9360.068</t>
  </si>
  <si>
    <t>EC002270</t>
  </si>
  <si>
    <t>EC001900</t>
  </si>
  <si>
    <t>EC001531</t>
  </si>
  <si>
    <t>EC001644</t>
  </si>
  <si>
    <t>EC001040</t>
  </si>
  <si>
    <t>EC000889</t>
  </si>
  <si>
    <t>EC002622</t>
  </si>
  <si>
    <t>EC000775</t>
  </si>
  <si>
    <t>EC000001</t>
  </si>
  <si>
    <t>EC001121</t>
  </si>
  <si>
    <t>EC002498</t>
  </si>
  <si>
    <t>EC001285</t>
  </si>
  <si>
    <t>2030-01</t>
  </si>
  <si>
    <t>Calculated Carbon data</t>
  </si>
  <si>
    <t>Reduce, Reuse, Recycle</t>
  </si>
  <si>
    <t>Total</t>
  </si>
  <si>
    <t xml:space="preserve">Manufacturing </t>
  </si>
  <si>
    <t xml:space="preserve">Distribution </t>
  </si>
  <si>
    <t xml:space="preserve">Installation </t>
  </si>
  <si>
    <t xml:space="preserve">Use Phase </t>
  </si>
  <si>
    <t xml:space="preserve">End-of-life </t>
  </si>
  <si>
    <t>Expiry Date</t>
  </si>
  <si>
    <t xml:space="preserve">Recycled Plastic Content  </t>
  </si>
  <si>
    <t xml:space="preserve">Recycled Metal Content  </t>
  </si>
  <si>
    <t>Art.No.</t>
  </si>
  <si>
    <t>Asset URL</t>
  </si>
  <si>
    <t>8612.960</t>
  </si>
  <si>
    <t>1003.000</t>
  </si>
  <si>
    <t>1005.000</t>
  </si>
  <si>
    <t>1006.000</t>
  </si>
  <si>
    <t>1007.000</t>
  </si>
  <si>
    <t>1008.000</t>
  </si>
  <si>
    <t>1009.000</t>
  </si>
  <si>
    <t>1010.000</t>
  </si>
  <si>
    <t>1011.000</t>
  </si>
  <si>
    <t>1012.000</t>
  </si>
  <si>
    <t>1013.000</t>
  </si>
  <si>
    <t>1014.000</t>
  </si>
  <si>
    <t>1015.000</t>
  </si>
  <si>
    <t>1016.000</t>
  </si>
  <si>
    <t>1017.000</t>
  </si>
  <si>
    <t>1018.000</t>
  </si>
  <si>
    <t>1019.000</t>
  </si>
  <si>
    <t>1302.000</t>
  </si>
  <si>
    <t>1303.000</t>
  </si>
  <si>
    <t>1304.000</t>
  </si>
  <si>
    <t>1305.000</t>
  </si>
  <si>
    <t>1301.000</t>
  </si>
  <si>
    <t>1560.000</t>
  </si>
  <si>
    <t>1561.000</t>
  </si>
  <si>
    <t>1562.000</t>
  </si>
  <si>
    <t>1563.000</t>
  </si>
  <si>
    <t>1564.000</t>
  </si>
  <si>
    <t>1565.000</t>
  </si>
  <si>
    <t>1566.000</t>
  </si>
  <si>
    <t>1567.000</t>
  </si>
  <si>
    <t>1568.000</t>
  </si>
  <si>
    <t>1569.000</t>
  </si>
  <si>
    <t>1584.000</t>
  </si>
  <si>
    <t>1585.000</t>
  </si>
  <si>
    <t>1586.000</t>
  </si>
  <si>
    <t>1587.000</t>
  </si>
  <si>
    <t>1588.000</t>
  </si>
  <si>
    <t>6535.010</t>
  </si>
  <si>
    <t>6536.010</t>
  </si>
  <si>
    <t>6538.010</t>
  </si>
  <si>
    <t>6539.010</t>
  </si>
  <si>
    <t>6681.000</t>
  </si>
  <si>
    <t>2384.010</t>
  </si>
  <si>
    <t>2384.020</t>
  </si>
  <si>
    <t>2384.030</t>
  </si>
  <si>
    <t>2384.040</t>
  </si>
  <si>
    <t>8450.000</t>
  </si>
  <si>
    <t>8451.000</t>
  </si>
  <si>
    <t>8452.000</t>
  </si>
  <si>
    <t>8453.000</t>
  </si>
  <si>
    <t>8454.000</t>
  </si>
  <si>
    <t>8455.000</t>
  </si>
  <si>
    <t>8456.000</t>
  </si>
  <si>
    <t>8457.000</t>
  </si>
  <si>
    <t>8458.000</t>
  </si>
  <si>
    <t>5850.600</t>
  </si>
  <si>
    <t>5850.680</t>
  </si>
  <si>
    <t>5851.600</t>
  </si>
  <si>
    <t>5852.600</t>
  </si>
  <si>
    <t>5852.680</t>
  </si>
  <si>
    <t>5853.600</t>
  </si>
  <si>
    <t>5853.680</t>
  </si>
  <si>
    <t>5854.600</t>
  </si>
  <si>
    <t>5855.600</t>
  </si>
  <si>
    <t>5856.600</t>
  </si>
  <si>
    <t>5857.600</t>
  </si>
  <si>
    <t>5858.600</t>
  </si>
  <si>
    <t>1302.600</t>
  </si>
  <si>
    <t>1304.600</t>
  </si>
  <si>
    <t>1305.600</t>
  </si>
  <si>
    <t>1306.600</t>
  </si>
  <si>
    <t>1307.600</t>
  </si>
  <si>
    <t>1308.600</t>
  </si>
  <si>
    <t>1310.600</t>
  </si>
  <si>
    <t>1311.600</t>
  </si>
  <si>
    <t>1312.600</t>
  </si>
  <si>
    <t>1314.600</t>
  </si>
  <si>
    <t>1315.600</t>
  </si>
  <si>
    <t>1316.600</t>
  </si>
  <si>
    <t>1317.600</t>
  </si>
  <si>
    <t>1318.600</t>
  </si>
  <si>
    <t>1319.600</t>
  </si>
  <si>
    <t>1320.600</t>
  </si>
  <si>
    <t>1671.600</t>
  </si>
  <si>
    <t>1672.600</t>
  </si>
  <si>
    <t>1674.600</t>
  </si>
  <si>
    <t>1675.600</t>
  </si>
  <si>
    <t>1676.600</t>
  </si>
  <si>
    <t>1681.600</t>
  </si>
  <si>
    <t>1681.630</t>
  </si>
  <si>
    <t>1682.600</t>
  </si>
  <si>
    <t>1682.630</t>
  </si>
  <si>
    <t>1683.600</t>
  </si>
  <si>
    <t>1683.630</t>
  </si>
  <si>
    <t>1684.600</t>
  </si>
  <si>
    <t>1686.600</t>
  </si>
  <si>
    <t>EC002504</t>
  </si>
  <si>
    <t>EC002713</t>
  </si>
  <si>
    <t>Internally</t>
  </si>
  <si>
    <t>PCE</t>
  </si>
  <si>
    <t>P3 Switch Disconnector, Rear
mount with Neutral Block</t>
  </si>
  <si>
    <t>Product short description (optional)</t>
  </si>
  <si>
    <t>Third Party Verification</t>
  </si>
  <si>
    <t>ValidTo</t>
  </si>
  <si>
    <t>ValidFrom</t>
  </si>
  <si>
    <t>Declared Unit Unit</t>
  </si>
  <si>
    <t>DeclaredQuantity</t>
  </si>
  <si>
    <t>GwpTotal</t>
  </si>
  <si>
    <t>ProductCode</t>
  </si>
  <si>
    <t>ManufacturerGLN</t>
  </si>
  <si>
    <t>https://www.rittal.com/imf/none/20_2816/1031000_PCF_Deklaration_EN</t>
  </si>
  <si>
    <t>https://www.rittal.com/imf/none/20_2818/1500000_PCF_Deklaration_EN</t>
  </si>
  <si>
    <t>https://www.rittal.com/imf/none/20_3036/2313150_PCF_Deklaration_EN</t>
  </si>
  <si>
    <t>https://www.rittal.com/imf/none/20_3038/2318000_PCF_Deklaration_EN</t>
  </si>
  <si>
    <t>https://www.rittal.com/imf/none/20_3045/2500100_PCF_Deklaration_EN</t>
  </si>
  <si>
    <t>https://www.rittal.com/imf/none/20_3047/2500710_PCF_Deklaration_EN</t>
  </si>
  <si>
    <t>https://www.rittal.com/imf/none/20_3018/4169000_PCF_Deklaration_EN</t>
  </si>
  <si>
    <t>https://www.rittal.com/imf/none/20_3020/4309000_PCF_Deklaration_EN</t>
  </si>
  <si>
    <t>https://www.rittal.com/imf/none/20_3034/4394000_PCF_Deklaration_EN</t>
  </si>
  <si>
    <t>https://www.rittal.com/imf/none/20_3040/4933000_PCF_Deklaration_EN</t>
  </si>
  <si>
    <t>https://www.rittal.com/imf/none/20_3004/4943000_PCF_Deklaration_EN</t>
  </si>
  <si>
    <t>https://www.rittal.com/imf/none/20_2952/5820600_PCF_Deklaration_EN</t>
  </si>
  <si>
    <t>https://www.rittal.com/imf/none/20_2814/8004000_PCF_Deklaration_EN</t>
  </si>
  <si>
    <t>https://www.rittal.com/imf/none/20_2956/8100245_PCF_Deklaration_EN</t>
  </si>
  <si>
    <t>https://www.rittal.com/imf/none/20_3028/8100730_PCF_Deklaration_EN</t>
  </si>
  <si>
    <t>https://www.rittal.com/imf/none/20_3014/8100740_PCF_Deklaration_EN</t>
  </si>
  <si>
    <t>https://www.rittal.com/imf/none/20_3032/8612960_PCF_Deklaration_EN</t>
  </si>
  <si>
    <t>https://www.rittal.com/imf/none/20_3024/8617000_PCF_Deklaration_EN</t>
  </si>
  <si>
    <t>https://www.rittal.com/imf/none/20_3026/8617100_PCF_Deklaration_EN</t>
  </si>
  <si>
    <t>https://www.rittal.com/imf/none/20_3016/8617700_PCF_Deklaration_EN</t>
  </si>
  <si>
    <t>https://www.rittal.com/imf/none/20_3002/8617750_PCF_Deklaration_EN</t>
  </si>
  <si>
    <t>https://www.rittal.com/imf/none/20_3030/8617800_PCF_Deklaration_EN</t>
  </si>
  <si>
    <t>https://www.rittal.com/imf/none/20_3022/8619700_PCF_Deklaration_EN</t>
  </si>
  <si>
    <t>https://www.rittal.com/imf/none/20_2954/8660000_PCF_Deklaration_EN</t>
  </si>
  <si>
    <t>https://www.rittal.com/imf/none/20_3059/9360000_PCF_Deklaration_EN</t>
  </si>
  <si>
    <t>https://www.rittal.com/imf/none/20_3065/1003000_PCF_Deklaration_EN</t>
  </si>
  <si>
    <t>https://www.rittal.com/imf/none/20_3069/1302600_PCF_Deklaration_EN</t>
  </si>
  <si>
    <t>https://www.rittal.com/imf/none/20_3073/1560000_PCF_Deklaration_EN</t>
  </si>
  <si>
    <t>1670.600</t>
  </si>
  <si>
    <t>https://www.rittal.com/imf/none/20_3067/1670600_PCF_Deklaration_EN</t>
  </si>
  <si>
    <t>https://www.rittal.com/imf/none/20_3071/2384010_PCF_Deklaration_EN</t>
  </si>
  <si>
    <t>https://www.rittal.com/imf/none/20_3077/5850600_PCF_Deklaration_EN</t>
  </si>
  <si>
    <t>https://www.rittal.com/imf/none/20_3075/8450000_PCF_Deklaration_EN</t>
  </si>
  <si>
    <t>3178.800</t>
  </si>
  <si>
    <t>3178.801</t>
  </si>
  <si>
    <t>3179.800</t>
  </si>
  <si>
    <t>3179.801</t>
  </si>
  <si>
    <t>3180.800</t>
  </si>
  <si>
    <t>3184.800</t>
  </si>
  <si>
    <t>3184.840</t>
  </si>
  <si>
    <t>3185.830</t>
  </si>
  <si>
    <t>3186.930</t>
  </si>
  <si>
    <t>3187.930</t>
  </si>
  <si>
    <t>3188.940</t>
  </si>
  <si>
    <t>3189.940</t>
  </si>
  <si>
    <t>3185.530</t>
  </si>
  <si>
    <t>3189.640</t>
  </si>
  <si>
    <t>3185.835</t>
  </si>
  <si>
    <t>3186.935</t>
  </si>
  <si>
    <t>3187.935</t>
  </si>
  <si>
    <t>3188.945</t>
  </si>
  <si>
    <t>3189.945</t>
  </si>
  <si>
    <t>3184.837</t>
  </si>
  <si>
    <t>3185.837</t>
  </si>
  <si>
    <t>3186.937</t>
  </si>
  <si>
    <t>3187.937</t>
  </si>
  <si>
    <t>3312.800</t>
  </si>
  <si>
    <t>3312.810</t>
  </si>
  <si>
    <t>EC000855</t>
  </si>
  <si>
    <t>3186.630</t>
  </si>
  <si>
    <t>3187.630</t>
  </si>
  <si>
    <t>3188.640</t>
  </si>
  <si>
    <t>3185.330</t>
  </si>
  <si>
    <t>3186.330</t>
  </si>
  <si>
    <t>3187.330</t>
  </si>
  <si>
    <t>3188.340</t>
  </si>
  <si>
    <t>3189.340</t>
  </si>
  <si>
    <t>3185.730</t>
  </si>
  <si>
    <t>3478.800</t>
  </si>
  <si>
    <t>3478.801</t>
  </si>
  <si>
    <t>3479.800</t>
  </si>
  <si>
    <t>3479.801</t>
  </si>
  <si>
    <t>3480.800</t>
  </si>
  <si>
    <t>3484.800</t>
  </si>
  <si>
    <t>3484.840</t>
  </si>
  <si>
    <t>3485.830</t>
  </si>
  <si>
    <t>3486.930</t>
  </si>
  <si>
    <t>3487.930</t>
  </si>
  <si>
    <t>3488.940</t>
  </si>
  <si>
    <t>3489.940</t>
  </si>
  <si>
    <t>3485.530</t>
  </si>
  <si>
    <t>3486.630</t>
  </si>
  <si>
    <t>3487.630</t>
  </si>
  <si>
    <t>3488.640</t>
  </si>
  <si>
    <t>3489.640</t>
  </si>
  <si>
    <t>3485.330</t>
  </si>
  <si>
    <t>3486.330</t>
  </si>
  <si>
    <t>3487.330</t>
  </si>
  <si>
    <t>3488.340</t>
  </si>
  <si>
    <t>3489.340</t>
  </si>
  <si>
    <t>3485.835</t>
  </si>
  <si>
    <t>3486.935</t>
  </si>
  <si>
    <t>3487.935</t>
  </si>
  <si>
    <t>3488.945</t>
  </si>
  <si>
    <t>3489.945</t>
  </si>
  <si>
    <t>3484.837</t>
  </si>
  <si>
    <t>3485.837</t>
  </si>
  <si>
    <t>3486.937</t>
  </si>
  <si>
    <t>3487.937</t>
  </si>
  <si>
    <t>3485.730</t>
  </si>
  <si>
    <t>3412.800</t>
  </si>
  <si>
    <t>3412.810</t>
  </si>
  <si>
    <t>https://www.rittal.com/imf/none/20_3086/3178800_PCF_Deklaration_EN</t>
  </si>
  <si>
    <t>https://www.rittal.com/imf/none/20_3096/3184837_PCF_Deklaration_EN</t>
  </si>
  <si>
    <t>https://www.rittal.com/imf/none/20_3090/3185330_PCF_Deklaration_EN</t>
  </si>
  <si>
    <t>https://www.rittal.com/imf/none/20_3098/3185730_PCF_Deklaration_EN</t>
  </si>
  <si>
    <t>https://www.rittal.com/imf/none/20_3092/3186630_PCF_Deklaration_EN</t>
  </si>
  <si>
    <t>https://www.rittal.com/imf/none/20_3088/3189940_PCF_Deklaration_EN</t>
  </si>
  <si>
    <t>https://www.rittal.com/imf/none/20_3111/3412800_PCF_Deklaration_DE</t>
  </si>
  <si>
    <t>https://www.rittal.com/imf/none/20_3100/3479800_PCF_Deklaration_EN</t>
  </si>
  <si>
    <t>https://www.rittal.com/imf/none/20_3110/3484837_PCF_Deklaration_EN</t>
  </si>
  <si>
    <t>https://www.rittal.com/imf/none/20_3102/3485830_PCF_Deklaration_EN</t>
  </si>
  <si>
    <t>https://www.rittal.com/imf/none/20_3108/3485835_PCF_Deklaration_EN</t>
  </si>
  <si>
    <t>https://www.rittal.com/imf/none/20_3106/3486630_PCF_Deklaration_EN</t>
  </si>
  <si>
    <t>https://www.rittal.com/imf/none/20_3104/3489340_PCF_Deklaration_EN</t>
  </si>
  <si>
    <t>https://www.rittal.com/imf/none/20_3094/3187935_PCF_Deklaration_EN</t>
  </si>
  <si>
    <t>2031-01</t>
  </si>
  <si>
    <t>4069196016772</t>
  </si>
  <si>
    <t>4069196016789</t>
  </si>
  <si>
    <t>4069196016703</t>
  </si>
  <si>
    <t>4069196016710</t>
  </si>
  <si>
    <t>4069196016727</t>
  </si>
  <si>
    <t>4069196016734</t>
  </si>
  <si>
    <t>4069196016741</t>
  </si>
  <si>
    <t>4069196016758</t>
  </si>
  <si>
    <t>4069196016796</t>
  </si>
  <si>
    <t>4069196016765</t>
  </si>
  <si>
    <t>4069196016802</t>
  </si>
  <si>
    <t>4069196016819</t>
  </si>
  <si>
    <t>4069196016826</t>
  </si>
  <si>
    <t>4069196016833</t>
  </si>
  <si>
    <t>4069196016840</t>
  </si>
  <si>
    <t>4069196016857</t>
  </si>
  <si>
    <t>4069196016864</t>
  </si>
  <si>
    <t>4069196016871</t>
  </si>
  <si>
    <t>4069196016888</t>
  </si>
  <si>
    <t>4069196016895</t>
  </si>
  <si>
    <t>4069196016901</t>
  </si>
  <si>
    <t>4069196016918</t>
  </si>
  <si>
    <t>4069196016925</t>
  </si>
  <si>
    <t>4069196016932</t>
  </si>
  <si>
    <t>4069196016949</t>
  </si>
  <si>
    <t>4069196016956</t>
  </si>
  <si>
    <t>4069196016963</t>
  </si>
  <si>
    <t>4069196016970</t>
  </si>
  <si>
    <t>4069196016987</t>
  </si>
  <si>
    <t>4069196016994</t>
  </si>
  <si>
    <t>4069196017007</t>
  </si>
  <si>
    <t>4069196017014</t>
  </si>
  <si>
    <t>4069196017021</t>
  </si>
  <si>
    <t>4069196017038</t>
  </si>
  <si>
    <t>4309.000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</si>
</sst>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0000"/>
  </numFmts>
  <fonts count="26" x14ac:knownFonts="1">
    <font>
      <sz val="11"/>
      <color theme="1"/>
      <name val="Aptos Narrow"/>
      <family val="2"/>
      <scheme val="minor"/>
    </font>
    <font>
      <b/>
      <sz val="11"/>
      <color theme="0"/>
      <name val="Aptos Narrow"/>
      <family val="2"/>
      <scheme val="minor"/>
    </font>
    <font>
      <b/>
      <sz val="11"/>
      <color rgb="FFFFFFFF"/>
      <name val="Calibri"/>
      <family val="2"/>
    </font>
    <font>
      <sz val="11"/>
      <color rgb="FF000000"/>
      <name val="Aptos Narrow"/>
      <family val="2"/>
      <scheme val="minor"/>
    </font>
    <font>
      <u/>
      <sz val="11"/>
      <color theme="10"/>
      <name val="Aptos Narrow"/>
      <family val="2"/>
      <scheme val="minor"/>
    </font>
    <font>
      <sz val="11"/>
      <name val="Aptos Narrow"/>
      <family val="2"/>
      <scheme val="minor"/>
    </font>
    <font>
      <b/>
      <sz val="11"/>
      <name val="Aptos Narrow"/>
      <family val="2"/>
      <scheme val="minor"/>
    </font>
    <font>
      <sz val="11"/>
      <color theme="1"/>
      <name val="Aptos Narrow"/>
      <family val="2"/>
      <scheme val="minor"/>
    </font>
    <font>
      <b/>
      <i/>
      <sz val="11"/>
      <name val="Aptos Narrow"/>
      <family val="2"/>
      <scheme val="minor"/>
    </font>
    <font>
      <b/>
      <sz val="11"/>
      <color theme="0"/>
      <name val="Aptos Display"/>
      <family val="2"/>
      <scheme val="major"/>
    </font>
    <font>
      <b/>
      <sz val="11"/>
      <color rgb="FFFFFFFF"/>
      <name val="Aptos Display"/>
      <family val="2"/>
      <scheme val="major"/>
    </font>
    <font>
      <b/>
      <i/>
      <sz val="11"/>
      <color rgb="FFFFFFFF"/>
      <name val="Aptos Display"/>
      <family val="2"/>
      <scheme val="major"/>
    </font>
    <font>
      <b/>
      <sz val="7"/>
      <color rgb="FFFFFFFF"/>
      <name val="Aptos Display"/>
      <family val="2"/>
      <scheme val="major"/>
    </font>
    <font>
      <b/>
      <sz val="7"/>
      <color theme="0"/>
      <name val="Aptos Display"/>
      <family val="2"/>
      <scheme val="major"/>
    </font>
    <font>
      <sz val="11"/>
      <color theme="0" tint="-0.34998626667073579"/>
      <name val="Aptos Narrow"/>
      <family val="2"/>
      <scheme val="minor"/>
    </font>
    <font>
      <b/>
      <sz val="11"/>
      <color theme="0" tint="-0.34998626667073579"/>
      <name val="Aptos Narrow"/>
      <family val="2"/>
      <scheme val="minor"/>
    </font>
    <font>
      <i/>
      <sz val="11"/>
      <color theme="0" tint="-0.34998626667073579"/>
      <name val="Aptos Narrow"/>
      <family val="2"/>
      <scheme val="minor"/>
    </font>
    <font>
      <b/>
      <i/>
      <u/>
      <sz val="11"/>
      <color theme="0" tint="-0.34998626667073579"/>
      <name val="Aptos Narrow"/>
      <family val="2"/>
      <scheme val="minor"/>
    </font>
    <font>
      <b/>
      <strike/>
      <sz val="11"/>
      <color theme="0" tint="-0.34998626667073579"/>
      <name val="Aptos Narrow"/>
      <family val="2"/>
      <scheme val="minor"/>
    </font>
    <font>
      <strike/>
      <sz val="11"/>
      <color theme="0" tint="-0.34998626667073579"/>
      <name val="Aptos Narrow"/>
      <family val="2"/>
      <scheme val="minor"/>
    </font>
    <font>
      <sz val="11"/>
      <color theme="0"/>
      <name val="Aptos Narrow"/>
      <family val="2"/>
      <scheme val="minor"/>
    </font>
    <font>
      <sz val="8"/>
      <name val="Aptos Narrow"/>
      <family val="2"/>
      <scheme val="minor"/>
    </font>
    <font>
      <sz val="11"/>
      <name val="Calibri"/>
      <family val="2"/>
    </font>
    <font>
      <b/>
      <sz val="11"/>
      <color theme="0"/>
      <name val="Calibri"/>
      <family val="2"/>
    </font>
    <font>
      <u/>
      <sz val="11"/>
      <color theme="10"/>
      <name val="Calibri"/>
      <family val="2"/>
    </font>
    <font>
      <b/>
      <u/>
      <sz val="11"/>
      <color theme="0"/>
      <name val="Calibri"/>
      <family val="2"/>
    </font>
  </fonts>
  <fills count="18">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bgColor theme="9" tint="0.79998168889431442"/>
      </patternFill>
    </fill>
    <fill>
      <patternFill patternType="solid">
        <fgColor rgb="FF00B050"/>
        <bgColor indexed="64"/>
      </patternFill>
    </fill>
    <fill>
      <patternFill patternType="solid">
        <fgColor theme="2" tint="-0.749992370372631"/>
        <bgColor indexed="64"/>
      </patternFill>
    </fill>
    <fill>
      <patternFill patternType="solid">
        <fgColor theme="1" tint="0.249977111117893"/>
        <bgColor indexed="64"/>
      </patternFill>
    </fill>
    <fill>
      <patternFill patternType="solid">
        <fgColor theme="1" tint="0.14999847407452621"/>
        <bgColor indexed="64"/>
      </patternFill>
    </fill>
    <fill>
      <patternFill patternType="solid">
        <fgColor theme="1" tint="0.34998626667073579"/>
        <bgColor indexed="64"/>
      </patternFill>
    </fill>
    <fill>
      <patternFill patternType="solid">
        <fgColor rgb="FF00B050"/>
        <bgColor theme="9" tint="0.79998168889431442"/>
      </patternFill>
    </fill>
    <fill>
      <patternFill patternType="solid">
        <fgColor rgb="FFFFC000"/>
        <bgColor indexed="64"/>
      </patternFill>
    </fill>
    <fill>
      <patternFill patternType="solid">
        <fgColor rgb="FFFFC000"/>
        <bgColor theme="9" tint="0.79998168889431442"/>
      </patternFill>
    </fill>
    <fill>
      <patternFill patternType="solid">
        <fgColor rgb="FF008000"/>
        <bgColor indexed="64"/>
      </patternFill>
    </fill>
    <fill>
      <patternFill patternType="solid">
        <fgColor rgb="FF009900"/>
        <bgColor indexed="64"/>
      </patternFill>
    </fill>
    <fill>
      <patternFill patternType="solid">
        <fgColor rgb="FF336600"/>
        <bgColor indexed="64"/>
      </patternFill>
    </fill>
    <fill>
      <patternFill patternType="solid">
        <fgColor rgb="FF33CC33"/>
        <bgColor indexed="64"/>
      </patternFill>
    </fill>
    <fill>
      <patternFill patternType="solid">
        <fgColor rgb="FF5381AE"/>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diagonalUp="1" diagonalDown="1">
      <left style="thin">
        <color indexed="64"/>
      </left>
      <right style="thin">
        <color indexed="64"/>
      </right>
      <top style="thin">
        <color indexed="64"/>
      </top>
      <bottom style="thin">
        <color indexed="64"/>
      </bottom>
      <diagonal style="thin">
        <color rgb="FFFF0000"/>
      </diagonal>
    </border>
    <border diagonalUp="1" diagonalDown="1">
      <left style="thin">
        <color indexed="64"/>
      </left>
      <right style="thin">
        <color indexed="64"/>
      </right>
      <top style="thin">
        <color theme="0" tint="-0.24994659260841701"/>
      </top>
      <bottom style="thin">
        <color theme="0" tint="-0.24994659260841701"/>
      </bottom>
      <diagonal style="thin">
        <color rgb="FFFF0000"/>
      </diagonal>
    </border>
    <border diagonalUp="1" diagonalDown="1">
      <left style="thin">
        <color indexed="64"/>
      </left>
      <right style="thin">
        <color indexed="64"/>
      </right>
      <top style="thin">
        <color indexed="64"/>
      </top>
      <bottom style="thin">
        <color indexed="64"/>
      </bottom>
      <diagonal style="thin">
        <color rgb="FFFFC000"/>
      </diagonal>
    </border>
    <border>
      <left/>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0" fontId="4" fillId="0" borderId="0" applyNumberFormat="0" applyFill="0" applyBorder="0" applyAlignment="0" applyProtection="0"/>
    <xf numFmtId="0" fontId="7" fillId="0" borderId="0"/>
    <xf numFmtId="0" fontId="22" fillId="0" borderId="0"/>
    <xf numFmtId="0" fontId="24" fillId="0" borderId="0" applyNumberFormat="0" applyFill="0" applyBorder="0" applyAlignment="0" applyProtection="0"/>
  </cellStyleXfs>
  <cellXfs count="109">
    <xf numFmtId="0" fontId="0" fillId="0" borderId="0" xfId="0"/>
    <xf numFmtId="0" fontId="0" fillId="0" borderId="1" xfId="0" applyBorder="1" applyAlignment="1">
      <alignment horizontal="center" vertical="center" wrapText="1"/>
    </xf>
    <xf numFmtId="0" fontId="2" fillId="2" borderId="5" xfId="0" applyFont="1" applyFill="1" applyBorder="1" applyAlignment="1">
      <alignment horizontal="left" vertical="center" wrapText="1"/>
    </xf>
    <xf numFmtId="0" fontId="2" fillId="2" borderId="5" xfId="0" applyFont="1" applyFill="1" applyBorder="1" applyAlignment="1">
      <alignment horizontal="center" vertical="center" wrapText="1"/>
    </xf>
    <xf numFmtId="0" fontId="0" fillId="0" borderId="0" xfId="0" applyAlignment="1">
      <alignment horizontal="center"/>
    </xf>
    <xf numFmtId="0" fontId="9" fillId="6" borderId="1" xfId="0" applyFont="1" applyFill="1" applyBorder="1" applyAlignment="1">
      <alignment horizontal="center" vertical="top" wrapText="1"/>
    </xf>
    <xf numFmtId="0" fontId="10" fillId="6" borderId="1" xfId="0" applyFont="1" applyFill="1" applyBorder="1" applyAlignment="1">
      <alignment horizontal="center" vertical="top" wrapText="1"/>
    </xf>
    <xf numFmtId="0" fontId="9" fillId="7" borderId="1" xfId="0" applyFont="1" applyFill="1" applyBorder="1" applyAlignment="1">
      <alignment horizontal="center" vertical="top" wrapText="1"/>
    </xf>
    <xf numFmtId="0" fontId="0" fillId="0" borderId="1" xfId="0" applyBorder="1" applyAlignment="1">
      <alignment horizontal="center" vertical="center"/>
    </xf>
    <xf numFmtId="0" fontId="5" fillId="0" borderId="1" xfId="0" applyFont="1" applyBorder="1" applyAlignment="1">
      <alignment horizontal="left" vertical="top" wrapText="1"/>
    </xf>
    <xf numFmtId="0" fontId="0" fillId="8" borderId="3" xfId="0" applyFill="1" applyBorder="1" applyAlignment="1">
      <alignment horizontal="left" vertical="center" wrapText="1"/>
    </xf>
    <xf numFmtId="0" fontId="9" fillId="8" borderId="1" xfId="0" applyFont="1" applyFill="1" applyBorder="1" applyAlignment="1">
      <alignment horizontal="left" vertical="top" wrapText="1"/>
    </xf>
    <xf numFmtId="0" fontId="10" fillId="9" borderId="1" xfId="0" applyFont="1" applyFill="1" applyBorder="1" applyAlignment="1">
      <alignment horizontal="center" vertical="top" wrapText="1"/>
    </xf>
    <xf numFmtId="0" fontId="5" fillId="0" borderId="1" xfId="0" applyFont="1" applyBorder="1" applyAlignment="1">
      <alignment horizontal="center" vertical="center"/>
    </xf>
    <xf numFmtId="0" fontId="9" fillId="8" borderId="2" xfId="0" applyFont="1" applyFill="1" applyBorder="1" applyAlignment="1">
      <alignment horizontal="left" vertical="center" wrapText="1"/>
    </xf>
    <xf numFmtId="0" fontId="0" fillId="5" borderId="1" xfId="0" applyFill="1" applyBorder="1" applyAlignment="1">
      <alignment horizontal="center" vertical="center" wrapText="1"/>
    </xf>
    <xf numFmtId="0" fontId="5" fillId="5" borderId="1" xfId="0" applyFont="1" applyFill="1" applyBorder="1" applyAlignment="1">
      <alignment horizontal="left" vertical="top" wrapText="1"/>
    </xf>
    <xf numFmtId="0" fontId="3" fillId="5" borderId="5" xfId="0" applyFont="1" applyFill="1" applyBorder="1" applyAlignment="1">
      <alignment horizontal="left" vertical="center" wrapText="1"/>
    </xf>
    <xf numFmtId="0" fontId="3" fillId="5" borderId="5"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0" fillId="0" borderId="0" xfId="0" applyAlignment="1">
      <alignment vertical="center" wrapText="1"/>
    </xf>
    <xf numFmtId="0" fontId="4" fillId="0" borderId="1" xfId="1" applyFill="1" applyBorder="1" applyAlignment="1">
      <alignment horizontal="center" vertical="center" wrapText="1"/>
    </xf>
    <xf numFmtId="0" fontId="5" fillId="10" borderId="5" xfId="0" applyFont="1" applyFill="1" applyBorder="1" applyAlignment="1">
      <alignment horizontal="left" vertical="center" wrapText="1"/>
    </xf>
    <xf numFmtId="0" fontId="0" fillId="5" borderId="1" xfId="0" applyFill="1" applyBorder="1" applyAlignment="1">
      <alignment horizontal="left" vertical="top" wrapText="1"/>
    </xf>
    <xf numFmtId="0" fontId="0" fillId="5" borderId="1" xfId="0" applyFill="1" applyBorder="1" applyAlignment="1">
      <alignment vertical="top" wrapText="1"/>
    </xf>
    <xf numFmtId="0" fontId="10" fillId="9" borderId="2" xfId="0" applyFont="1" applyFill="1" applyBorder="1" applyAlignment="1">
      <alignment horizontal="center" vertical="top" wrapText="1"/>
    </xf>
    <xf numFmtId="0" fontId="5" fillId="0" borderId="2" xfId="0" applyFont="1" applyBorder="1" applyAlignment="1">
      <alignment horizontal="center" vertical="center"/>
    </xf>
    <xf numFmtId="0" fontId="6" fillId="0" borderId="0" xfId="0" applyFont="1" applyAlignment="1">
      <alignment horizontal="left" vertical="top"/>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1" fontId="0" fillId="0" borderId="1" xfId="0" applyNumberFormat="1" applyBorder="1" applyAlignment="1">
      <alignment horizontal="center" vertical="center" wrapText="1"/>
    </xf>
    <xf numFmtId="164" fontId="0" fillId="0" borderId="1" xfId="0" applyNumberFormat="1" applyBorder="1" applyAlignment="1">
      <alignment horizontal="center" vertical="center" wrapText="1"/>
    </xf>
    <xf numFmtId="0" fontId="5" fillId="0" borderId="1" xfId="1" applyFont="1" applyFill="1" applyBorder="1" applyAlignment="1">
      <alignment horizontal="center" vertical="center" wrapText="1"/>
    </xf>
    <xf numFmtId="0" fontId="2" fillId="2" borderId="0" xfId="0" applyFont="1" applyFill="1" applyAlignment="1">
      <alignment horizontal="left" vertical="center" wrapText="1"/>
    </xf>
    <xf numFmtId="0" fontId="2" fillId="2" borderId="0" xfId="0" applyFont="1" applyFill="1" applyAlignment="1">
      <alignment horizontal="center" vertical="center" wrapText="1"/>
    </xf>
    <xf numFmtId="0" fontId="0" fillId="0" borderId="1" xfId="0" applyBorder="1" applyAlignment="1">
      <alignment horizontal="left" vertical="top" wrapText="1"/>
    </xf>
    <xf numFmtId="0" fontId="0" fillId="11" borderId="1" xfId="0" applyFill="1" applyBorder="1" applyAlignment="1">
      <alignment horizontal="left" vertical="top" wrapText="1"/>
    </xf>
    <xf numFmtId="0" fontId="5" fillId="5" borderId="1" xfId="0" applyFont="1" applyFill="1" applyBorder="1" applyAlignment="1">
      <alignment horizontal="center" vertical="center" wrapText="1"/>
    </xf>
    <xf numFmtId="0" fontId="14" fillId="0" borderId="8" xfId="0" applyFont="1" applyBorder="1" applyAlignment="1">
      <alignment horizontal="left" vertical="top" wrapText="1"/>
    </xf>
    <xf numFmtId="0" fontId="14" fillId="4" borderId="9" xfId="0" applyFont="1" applyFill="1" applyBorder="1" applyAlignment="1">
      <alignment horizontal="center" vertical="center" wrapText="1"/>
    </xf>
    <xf numFmtId="0" fontId="19" fillId="3" borderId="5" xfId="0" applyFont="1" applyFill="1" applyBorder="1" applyAlignment="1">
      <alignment horizontal="left" vertical="center"/>
    </xf>
    <xf numFmtId="0" fontId="0" fillId="11" borderId="1" xfId="0" applyFill="1" applyBorder="1" applyAlignment="1">
      <alignment horizontal="center" vertical="center" wrapText="1"/>
    </xf>
    <xf numFmtId="0" fontId="5" fillId="12" borderId="5" xfId="0" applyFont="1" applyFill="1" applyBorder="1" applyAlignment="1">
      <alignment horizontal="left" vertical="center" wrapText="1"/>
    </xf>
    <xf numFmtId="0" fontId="3" fillId="12" borderId="9" xfId="0" applyFont="1" applyFill="1" applyBorder="1" applyAlignment="1">
      <alignment horizontal="center" vertical="center" wrapText="1"/>
    </xf>
    <xf numFmtId="0" fontId="0" fillId="5" borderId="10" xfId="0" applyFill="1" applyBorder="1" applyAlignment="1">
      <alignment horizontal="left" vertical="top" wrapText="1"/>
    </xf>
    <xf numFmtId="0" fontId="0" fillId="0" borderId="0" xfId="0" applyAlignment="1">
      <alignment horizontal="center" vertical="center"/>
    </xf>
    <xf numFmtId="0" fontId="1" fillId="14" borderId="7" xfId="0" applyFont="1" applyFill="1" applyBorder="1" applyAlignment="1">
      <alignment horizontal="center" vertical="center"/>
    </xf>
    <xf numFmtId="1" fontId="0" fillId="0" borderId="0" xfId="0" applyNumberFormat="1" applyAlignment="1">
      <alignment horizontal="center"/>
    </xf>
    <xf numFmtId="0" fontId="1" fillId="15" borderId="6" xfId="0" applyFont="1" applyFill="1" applyBorder="1" applyAlignment="1">
      <alignment horizontal="center" vertical="center"/>
    </xf>
    <xf numFmtId="0" fontId="1" fillId="13" borderId="6" xfId="0" applyFont="1" applyFill="1" applyBorder="1" applyAlignment="1">
      <alignment horizontal="center" vertical="center"/>
    </xf>
    <xf numFmtId="0" fontId="1" fillId="13" borderId="7" xfId="0" applyFont="1" applyFill="1" applyBorder="1" applyAlignment="1">
      <alignment horizontal="center" vertical="center"/>
    </xf>
    <xf numFmtId="0" fontId="1" fillId="14" borderId="6" xfId="0" applyFont="1" applyFill="1" applyBorder="1" applyAlignment="1">
      <alignment horizontal="center" vertical="center"/>
    </xf>
    <xf numFmtId="0" fontId="1" fillId="16" borderId="6" xfId="0" applyFont="1" applyFill="1" applyBorder="1" applyAlignment="1">
      <alignment horizontal="center" vertical="center"/>
    </xf>
    <xf numFmtId="0" fontId="1" fillId="2" borderId="6" xfId="0" applyFont="1" applyFill="1" applyBorder="1" applyAlignment="1">
      <alignment horizontal="center" vertical="center"/>
    </xf>
    <xf numFmtId="0" fontId="0" fillId="0" borderId="0" xfId="0" applyFill="1" applyAlignment="1">
      <alignment horizontal="center" vertical="center"/>
    </xf>
    <xf numFmtId="1" fontId="0" fillId="0" borderId="0" xfId="0" applyNumberFormat="1" applyFill="1" applyAlignment="1">
      <alignment horizontal="center" vertical="center"/>
    </xf>
    <xf numFmtId="49" fontId="0" fillId="0" borderId="0" xfId="0" applyNumberFormat="1" applyFill="1" applyAlignment="1">
      <alignment horizontal="center" vertical="center"/>
    </xf>
    <xf numFmtId="11" fontId="0" fillId="0" borderId="0" xfId="0" applyNumberFormat="1" applyFill="1" applyAlignment="1">
      <alignment horizontal="center" vertical="center"/>
    </xf>
    <xf numFmtId="49" fontId="0" fillId="0" borderId="0" xfId="0" applyNumberFormat="1" applyAlignment="1">
      <alignment horizontal="center" vertical="center"/>
    </xf>
    <xf numFmtId="11" fontId="0" fillId="0" borderId="0" xfId="0" applyNumberFormat="1" applyAlignment="1">
      <alignment horizontal="center" vertical="center"/>
    </xf>
    <xf numFmtId="1" fontId="0" fillId="0" borderId="0" xfId="0" applyNumberFormat="1" applyAlignment="1">
      <alignment horizontal="center" vertical="center"/>
    </xf>
    <xf numFmtId="11" fontId="0" fillId="0" borderId="0" xfId="0" applyNumberFormat="1" applyAlignment="1">
      <alignment horizontal="center"/>
    </xf>
    <xf numFmtId="0" fontId="0" fillId="0" borderId="0" xfId="0" applyAlignment="1">
      <alignment horizontal="left" vertical="center"/>
    </xf>
    <xf numFmtId="0" fontId="1" fillId="16" borderId="6" xfId="0" applyFont="1" applyFill="1" applyBorder="1" applyAlignment="1">
      <alignment horizontal="left" vertical="center"/>
    </xf>
    <xf numFmtId="0" fontId="0" fillId="0" borderId="0" xfId="0" applyBorder="1" applyAlignment="1">
      <alignment horizontal="center" vertical="center"/>
    </xf>
    <xf numFmtId="0" fontId="0" fillId="0" borderId="0" xfId="0" applyFill="1" applyBorder="1" applyAlignment="1">
      <alignment horizontal="center" vertical="center"/>
    </xf>
    <xf numFmtId="9" fontId="0" fillId="0" borderId="0" xfId="0" applyNumberFormat="1" applyFill="1" applyAlignment="1">
      <alignment horizontal="center" vertical="center"/>
    </xf>
    <xf numFmtId="0" fontId="0" fillId="0" borderId="0" xfId="0" applyAlignment="1">
      <alignment horizontal="center" vertical="center"/>
    </xf>
    <xf numFmtId="0" fontId="22" fillId="0" borderId="0" xfId="3" applyAlignment="1">
      <alignment horizontal="left"/>
    </xf>
    <xf numFmtId="1" fontId="22" fillId="0" borderId="0" xfId="3" applyNumberFormat="1" applyAlignment="1">
      <alignment horizontal="left"/>
    </xf>
    <xf numFmtId="14" fontId="22" fillId="0" borderId="0" xfId="3" applyNumberFormat="1" applyAlignment="1">
      <alignment horizontal="left"/>
    </xf>
    <xf numFmtId="0" fontId="22" fillId="0" borderId="0" xfId="3" applyAlignment="1">
      <alignment horizontal="center" vertical="center"/>
    </xf>
    <xf numFmtId="11" fontId="22" fillId="0" borderId="0" xfId="3" applyNumberFormat="1" applyAlignment="1">
      <alignment horizontal="center"/>
    </xf>
    <xf numFmtId="11" fontId="22" fillId="0" borderId="0" xfId="3" applyNumberFormat="1" applyAlignment="1">
      <alignment horizontal="center" vertical="center"/>
    </xf>
    <xf numFmtId="1" fontId="22" fillId="0" borderId="0" xfId="3" applyNumberFormat="1" applyAlignment="1">
      <alignment horizontal="center"/>
    </xf>
    <xf numFmtId="0" fontId="23" fillId="17" borderId="0" xfId="3" applyFont="1" applyFill="1" applyAlignment="1">
      <alignment horizontal="left" vertical="top"/>
    </xf>
    <xf numFmtId="0" fontId="25" fillId="17" borderId="0" xfId="4" applyFont="1" applyFill="1" applyAlignment="1">
      <alignment horizontal="left" vertical="top"/>
    </xf>
    <xf numFmtId="1" fontId="23" fillId="17" borderId="0" xfId="3" applyNumberFormat="1" applyFont="1" applyFill="1" applyAlignment="1">
      <alignment horizontal="left" vertical="top"/>
    </xf>
    <xf numFmtId="49" fontId="25" fillId="17" borderId="0" xfId="4" applyNumberFormat="1" applyFont="1" applyFill="1" applyAlignment="1">
      <alignment horizontal="left" vertical="top"/>
    </xf>
    <xf numFmtId="49" fontId="22" fillId="0" borderId="0" xfId="3" applyNumberFormat="1" applyAlignment="1">
      <alignment horizontal="left"/>
    </xf>
    <xf numFmtId="0" fontId="4" fillId="0" borderId="0" xfId="1" applyAlignment="1">
      <alignment horizontal="left" vertical="center"/>
    </xf>
    <xf numFmtId="0" fontId="0" fillId="0" borderId="0" xfId="0" applyAlignment="1">
      <alignment horizontal="center" vertical="center"/>
    </xf>
    <xf numFmtId="0" fontId="0" fillId="0" borderId="0" xfId="0" applyAlignment="1">
      <alignment horizontal="center" vertical="center"/>
    </xf>
    <xf numFmtId="0" fontId="0" fillId="0" borderId="0" xfId="0" applyAlignment="1">
      <alignment horizontal="center" vertical="center"/>
    </xf>
    <xf numFmtId="49" fontId="1" fillId="15" borderId="6" xfId="0" applyNumberFormat="1" applyFont="1" applyFill="1" applyBorder="1" applyAlignment="1">
      <alignment horizontal="center" vertical="center"/>
    </xf>
    <xf numFmtId="0" fontId="0" fillId="0" borderId="0" xfId="0" applyAlignment="1">
      <alignment horizontal="center" vertical="center"/>
    </xf>
    <xf numFmtId="1" fontId="0" fillId="0" borderId="0" xfId="0" applyNumberFormat="1"/>
    <xf numFmtId="0" fontId="1" fillId="15" borderId="12" xfId="0" applyFont="1" applyFill="1" applyBorder="1" applyAlignment="1">
      <alignment horizontal="center" vertical="center"/>
    </xf>
    <xf numFmtId="0" fontId="0" fillId="0" borderId="0" xfId="0" applyAlignment="1">
      <alignment horizontal="center" vertical="center"/>
    </xf>
    <xf numFmtId="0" fontId="0" fillId="0" borderId="13" xfId="0"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13" borderId="2" xfId="0" applyFont="1" applyFill="1" applyBorder="1" applyAlignment="1">
      <alignment horizontal="center" vertical="center"/>
    </xf>
    <xf numFmtId="0" fontId="20" fillId="13" borderId="3" xfId="0" applyFont="1" applyFill="1" applyBorder="1" applyAlignment="1">
      <alignment horizontal="center" vertical="center"/>
    </xf>
    <xf numFmtId="0" fontId="20" fillId="13" borderId="4" xfId="0" applyFont="1" applyFill="1" applyBorder="1" applyAlignment="1">
      <alignment horizontal="center" vertical="center"/>
    </xf>
    <xf numFmtId="0" fontId="1" fillId="14" borderId="7" xfId="0" applyFont="1" applyFill="1" applyBorder="1" applyAlignment="1">
      <alignment horizontal="center" vertical="center"/>
    </xf>
    <xf numFmtId="0" fontId="1" fillId="14" borderId="11" xfId="0" applyFont="1" applyFill="1" applyBorder="1" applyAlignment="1">
      <alignment horizontal="center" vertical="center"/>
    </xf>
    <xf numFmtId="0" fontId="1" fillId="16" borderId="2" xfId="0" applyFont="1" applyFill="1" applyBorder="1" applyAlignment="1">
      <alignment horizontal="center" vertical="center"/>
    </xf>
    <xf numFmtId="0" fontId="1" fillId="16" borderId="3" xfId="0" applyFont="1" applyFill="1" applyBorder="1" applyAlignment="1">
      <alignment horizontal="center" vertical="center"/>
    </xf>
    <xf numFmtId="0" fontId="1" fillId="16" borderId="4" xfId="0" applyFont="1" applyFill="1" applyBorder="1" applyAlignment="1">
      <alignment horizontal="center" vertical="center"/>
    </xf>
    <xf numFmtId="0" fontId="9" fillId="6" borderId="2" xfId="0"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9" fillId="7" borderId="2" xfId="0" applyFont="1" applyFill="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9" fillId="9" borderId="2" xfId="0" applyFont="1" applyFill="1" applyBorder="1" applyAlignment="1">
      <alignment horizontal="center" vertical="center" wrapText="1"/>
    </xf>
    <xf numFmtId="0" fontId="0" fillId="9" borderId="3" xfId="0" applyFill="1" applyBorder="1" applyAlignment="1">
      <alignment horizontal="center" vertical="center" wrapText="1"/>
    </xf>
    <xf numFmtId="0" fontId="0" fillId="9" borderId="4" xfId="0" applyFill="1" applyBorder="1" applyAlignment="1">
      <alignment horizontal="center" vertical="center" wrapText="1"/>
    </xf>
  </cellXfs>
  <cellStyles count="5">
    <cellStyle name="Link" xfId="1" builtinId="8"/>
    <cellStyle name="Link 2" xfId="4" xr:uid="{DF9E873E-FD9D-4535-9074-5FA537A78A96}"/>
    <cellStyle name="Normal 2" xfId="2" xr:uid="{A7B70441-851F-4DAA-B9AA-AC68ACF67278}"/>
    <cellStyle name="Standard" xfId="0" builtinId="0"/>
    <cellStyle name="Standard 2" xfId="3" xr:uid="{2684F6EF-F1B9-4248-96D4-C72A5B15A9AF}"/>
  </cellStyles>
  <dxfs count="2">
    <dxf>
      <fill>
        <patternFill>
          <bgColor rgb="FFFFC000"/>
        </patternFill>
      </fill>
    </dxf>
    <dxf>
      <fill>
        <patternFill>
          <bgColor rgb="FFFFC000"/>
        </patternFill>
      </fill>
    </dxf>
  </dxfs>
  <tableStyles count="0" defaultTableStyle="TableStyleMedium2" defaultPivotStyle="PivotStyleLight16"/>
  <colors>
    <mruColors>
      <color rgb="FF33CC33"/>
      <color rgb="FF009900"/>
      <color rgb="FF008000"/>
      <color rgb="FF33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2.xml"/><Relationship Id="rId5" Type="http://schemas.openxmlformats.org/officeDocument/2006/relationships/styles" Target="styles.xml"/><Relationship Id="rId10" Type="http://schemas.openxmlformats.org/officeDocument/2006/relationships/customXml" Target="../customXml/item1.xml"/><Relationship Id="rId4" Type="http://schemas.openxmlformats.org/officeDocument/2006/relationships/theme" Target="theme/theme1.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person displayName="Daniëlle HOEKSTRA" id="{42D3BDCE-DC82-4359-8CC0-46A0161AFA48}" userId="S::danielle.hoekstra@sonepar.com::559af4f8-1240-49e3-b1c0-7738d13ce48e" providerId="AD"/>
</personList>
</file>

<file path=xl/theme/theme1.xml><?xml version="1.0" encoding="utf-8"?>
<a:theme xmlns:a="http://schemas.openxmlformats.org/drawingml/2006/main" name="Office Theme">
  <a:themeElements>
    <a:clrScheme name="Theme RDC final">
      <a:dk1>
        <a:sysClr val="windowText" lastClr="000000"/>
      </a:dk1>
      <a:lt1>
        <a:sysClr val="window" lastClr="FFFFFF"/>
      </a:lt1>
      <a:dk2>
        <a:srgbClr val="4A442A"/>
      </a:dk2>
      <a:lt2>
        <a:srgbClr val="E7E6E6"/>
      </a:lt2>
      <a:accent1>
        <a:srgbClr val="B4D7CD"/>
      </a:accent1>
      <a:accent2>
        <a:srgbClr val="2B9F8B"/>
      </a:accent2>
      <a:accent3>
        <a:srgbClr val="8F9FB5"/>
      </a:accent3>
      <a:accent4>
        <a:srgbClr val="002EB2"/>
      </a:accent4>
      <a:accent5>
        <a:srgbClr val="FCB521"/>
      </a:accent5>
      <a:accent6>
        <a:srgbClr val="FFA361"/>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E3" dT="2026-01-08T16:33:28.14" personId="{42D3BDCE-DC82-4359-8CC0-46A0161AFA48}" id="{2D789537-9CA6-4D73-BD86-1F0A95742A3E}">
    <text>Please take over the official core data model definition + ADD ‘Currently ETIM 10 must be used.’</text>
  </threadedComment>
  <threadedComment ref="F5" dT="2026-01-12T15:44:55.64" personId="{42D3BDCE-DC82-4359-8CC0-46A0161AFA48}" id="{0A1AB494-1C7E-4D44-9197-6A8FC047AF70}">
    <text>Should be discussed again. Are these explanations of 2 different scenario’s or of 1 and the same? Seem to be contradictive</text>
  </threadedComment>
  <threadedComment ref="F7" dT="2026-01-12T15:49:23.31" personId="{42D3BDCE-DC82-4359-8CC0-46A0161AFA48}" id="{7B875BB9-E72C-412C-AD61-1D1B2E60608E}">
    <text>Please check this tekst one more time</text>
  </threadedComment>
  <threadedComment ref="F11" dT="2026-01-12T15:49:23.31" personId="{42D3BDCE-DC82-4359-8CC0-46A0161AFA48}" id="{DC62BA66-DEED-4CF7-A98E-8327E76B0F86}">
    <text>This tekst was also need here for the use phase, correct?</text>
  </threadedComment>
  <threadedComment ref="C26" dT="2026-01-08T16:01:07.22" personId="{42D3BDCE-DC82-4359-8CC0-46A0161AFA48}" id="{8786CA95-7575-4984-93B8-E106336507BB}">
    <text>Please note that this field only appears on the read me sheet, not on the template sheet!!</text>
  </threadedComment>
  <threadedComment ref="B29" dT="2026-01-12T16:51:06.01" personId="{42D3BDCE-DC82-4359-8CC0-46A0161AFA48}" id="{9B80982F-EC52-4D00-AA04-147CEB2ABC80}">
    <text>Field name + definition still TBD</text>
  </threadedComment>
</ThreadedComments>
</file>

<file path=xl/worksheets/_rels/sheet1.xml.rels><?xml version="1.0" encoding="UTF-8" standalone="yes"?>
<Relationships xmlns="http://schemas.openxmlformats.org/package/2006/relationships"><Relationship Id="rId117" Type="http://schemas.openxmlformats.org/officeDocument/2006/relationships/hyperlink" Target="https://www.rittal.com/imf/none/20_3104/3489340_PCF_Deklaration_EN" TargetMode="External"/><Relationship Id="rId299" Type="http://schemas.openxmlformats.org/officeDocument/2006/relationships/hyperlink" Target="https://www.rittal.com/imf/none/20_2954/8660000_PCF_Deklaration_EN" TargetMode="External"/><Relationship Id="rId21" Type="http://schemas.openxmlformats.org/officeDocument/2006/relationships/hyperlink" Target="https://www.rittal.com/imf/none/20_3004/4943000_PCF_Deklaration_EN" TargetMode="External"/><Relationship Id="rId63" Type="http://schemas.openxmlformats.org/officeDocument/2006/relationships/hyperlink" Target="https://www.rittal.com/imf/none/20_3086/3178800_PCF_Deklaration_EN" TargetMode="External"/><Relationship Id="rId159" Type="http://schemas.openxmlformats.org/officeDocument/2006/relationships/hyperlink" Target="https://www.rittal.com/imf/none/20_3004/4943000_PCF_Deklaration_EN" TargetMode="External"/><Relationship Id="rId324" Type="http://schemas.openxmlformats.org/officeDocument/2006/relationships/hyperlink" Target="https://www.rittal.com/imf/none/20_2954/8660000_PCF_Deklaration_EN" TargetMode="External"/><Relationship Id="rId170" Type="http://schemas.openxmlformats.org/officeDocument/2006/relationships/hyperlink" Target="https://www.rittal.com/imf/none/20_2952/5820600_PCF_Deklaration_EN" TargetMode="External"/><Relationship Id="rId226" Type="http://schemas.openxmlformats.org/officeDocument/2006/relationships/hyperlink" Target="https://www.rittal.com/imf/none/20_3028/8100730_PCF_Deklaration_EN" TargetMode="External"/><Relationship Id="rId268" Type="http://schemas.openxmlformats.org/officeDocument/2006/relationships/hyperlink" Target="https://www.rittal.com/imf/none/20_3026/8617100_PCF_Deklaration_EN" TargetMode="External"/><Relationship Id="rId32" Type="http://schemas.openxmlformats.org/officeDocument/2006/relationships/hyperlink" Target="https://www.rittal.com/imf/none/20_3016/8617700_PCF_Deklaration_EN" TargetMode="External"/><Relationship Id="rId74" Type="http://schemas.openxmlformats.org/officeDocument/2006/relationships/hyperlink" Target="https://www.rittal.com/imf/none/20_3090/3185330_PCF_Deklaration_EN" TargetMode="External"/><Relationship Id="rId128" Type="http://schemas.openxmlformats.org/officeDocument/2006/relationships/hyperlink" Target="https://www.rittal.com/imf/none/20_3018/4169000_PCF_Deklaration_EN" TargetMode="External"/><Relationship Id="rId335" Type="http://schemas.openxmlformats.org/officeDocument/2006/relationships/hyperlink" Target="https://www.rittal.com/imf/none/20_2814/8004000_PCF_Deklaration_EN" TargetMode="External"/><Relationship Id="rId5" Type="http://schemas.openxmlformats.org/officeDocument/2006/relationships/hyperlink" Target="https://www.rittal.com/imf/none/20_2818/1500000_PCF_Deklaration_EN" TargetMode="External"/><Relationship Id="rId181" Type="http://schemas.openxmlformats.org/officeDocument/2006/relationships/hyperlink" Target="https://www.rittal.com/imf/none/20_3077/5850600_PCF_Deklaration_EN" TargetMode="External"/><Relationship Id="rId237" Type="http://schemas.openxmlformats.org/officeDocument/2006/relationships/hyperlink" Target="https://www.rittal.com/imf/none/20_2814/8004000_PCF_Deklaration_EN" TargetMode="External"/><Relationship Id="rId279" Type="http://schemas.openxmlformats.org/officeDocument/2006/relationships/hyperlink" Target="https://www.rittal.com/imf/none/20_3030/8617800_PCF_Deklaration_EN" TargetMode="External"/><Relationship Id="rId43" Type="http://schemas.openxmlformats.org/officeDocument/2006/relationships/hyperlink" Target="https://www.rittal.com/imf/none/20_3065/1003000_PCF_Deklaration_EN" TargetMode="External"/><Relationship Id="rId139" Type="http://schemas.openxmlformats.org/officeDocument/2006/relationships/hyperlink" Target="https://www.rittal.com/imf/none/20_3034/4394000_PCF_Deklaration_EN" TargetMode="External"/><Relationship Id="rId290" Type="http://schemas.openxmlformats.org/officeDocument/2006/relationships/hyperlink" Target="https://www.rittal.com/imf/none/20_3022/8619700_PCF_Deklaration_EN" TargetMode="External"/><Relationship Id="rId304" Type="http://schemas.openxmlformats.org/officeDocument/2006/relationships/hyperlink" Target="https://www.rittal.com/imf/none/20_2954/8660000_PCF_Deklaration_EN" TargetMode="External"/><Relationship Id="rId85" Type="http://schemas.openxmlformats.org/officeDocument/2006/relationships/hyperlink" Target="https://www.rittal.com/imf/none/20_3088/3189940_PCF_Deklaration_EN" TargetMode="External"/><Relationship Id="rId150" Type="http://schemas.openxmlformats.org/officeDocument/2006/relationships/hyperlink" Target="https://www.rittal.com/imf/none/20_3020/4309000_PCF_Deklaration_EN" TargetMode="External"/><Relationship Id="rId192" Type="http://schemas.openxmlformats.org/officeDocument/2006/relationships/hyperlink" Target="https://www.rittal.com/imf/none/20_3071/6535010_PCF_Deklaration_EN" TargetMode="External"/><Relationship Id="rId206" Type="http://schemas.openxmlformats.org/officeDocument/2006/relationships/hyperlink" Target="https://www.rittal.com/imf/none/20_2956/8100245_PCF_Deklaration_EN" TargetMode="External"/><Relationship Id="rId248" Type="http://schemas.openxmlformats.org/officeDocument/2006/relationships/hyperlink" Target="https://www.rittal.com/imf/none/20_2814/8004000_PCF_Deklaration_EN" TargetMode="External"/><Relationship Id="rId12" Type="http://schemas.openxmlformats.org/officeDocument/2006/relationships/hyperlink" Target="https://www.rittal.com/imf/none/20_3045/2500100_PCF_Deklaration_EN" TargetMode="External"/><Relationship Id="rId108" Type="http://schemas.openxmlformats.org/officeDocument/2006/relationships/hyperlink" Target="https://www.rittal.com/imf/none/20_3108/3485835_PCF_Deklaration_EN" TargetMode="External"/><Relationship Id="rId315" Type="http://schemas.openxmlformats.org/officeDocument/2006/relationships/hyperlink" Target="https://www.rittal.com/imf/none/20_2954/8660000_PCF_Deklaration_EN" TargetMode="External"/><Relationship Id="rId54" Type="http://schemas.openxmlformats.org/officeDocument/2006/relationships/hyperlink" Target="https://www.rittal.com/imf/none/20_3071/2384010_PCF_Deklaration_EN" TargetMode="External"/><Relationship Id="rId96" Type="http://schemas.openxmlformats.org/officeDocument/2006/relationships/hyperlink" Target="https://www.rittal.com/imf/none/20_3100/3479800_PCF_Deklaration_EN" TargetMode="External"/><Relationship Id="rId161" Type="http://schemas.openxmlformats.org/officeDocument/2006/relationships/hyperlink" Target="https://www.rittal.com/imf/none/20_2952/5820600_PCF_Deklaration_EN" TargetMode="External"/><Relationship Id="rId217" Type="http://schemas.openxmlformats.org/officeDocument/2006/relationships/hyperlink" Target="https://www.rittal.com/imf/none/20_2956/8100245_PCF_Deklaration_EN" TargetMode="External"/><Relationship Id="rId259" Type="http://schemas.openxmlformats.org/officeDocument/2006/relationships/hyperlink" Target="https://www.rittal.com/imf/none/20_3024/8617000_PCF_Deklaration_EN" TargetMode="External"/><Relationship Id="rId23" Type="http://schemas.openxmlformats.org/officeDocument/2006/relationships/hyperlink" Target="https://www.rittal.com/imf/none/20_2814/8004000_PCF_Deklaration_EN" TargetMode="External"/><Relationship Id="rId119" Type="http://schemas.openxmlformats.org/officeDocument/2006/relationships/hyperlink" Target="https://www.rittal.com/imf/none/20_3104/3489340_PCF_Deklaration_EN" TargetMode="External"/><Relationship Id="rId270" Type="http://schemas.openxmlformats.org/officeDocument/2006/relationships/hyperlink" Target="https://www.rittal.com/imf/none/20_3026/8617100_PCF_Deklaration_EN" TargetMode="External"/><Relationship Id="rId326" Type="http://schemas.openxmlformats.org/officeDocument/2006/relationships/hyperlink" Target="https://www.rittal.com/imf/none/20_2814/8004000_PCF_Deklaration_EN" TargetMode="External"/><Relationship Id="rId65" Type="http://schemas.openxmlformats.org/officeDocument/2006/relationships/hyperlink" Target="https://www.rittal.com/imf/none/20_3086/3178800_PCF_Deklaration_EN" TargetMode="External"/><Relationship Id="rId130" Type="http://schemas.openxmlformats.org/officeDocument/2006/relationships/hyperlink" Target="https://www.rittal.com/imf/none/20_3018/4169000_PCF_Deklaration_EN" TargetMode="External"/><Relationship Id="rId172" Type="http://schemas.openxmlformats.org/officeDocument/2006/relationships/hyperlink" Target="https://www.rittal.com/imf/none/20_2952/5820600_PCF_Deklaration_EN" TargetMode="External"/><Relationship Id="rId228" Type="http://schemas.openxmlformats.org/officeDocument/2006/relationships/hyperlink" Target="https://www.rittal.com/imf/none/20_3014/8100740_PCF_Deklaration_EN" TargetMode="External"/><Relationship Id="rId281" Type="http://schemas.openxmlformats.org/officeDocument/2006/relationships/hyperlink" Target="https://www.rittal.com/imf/none/20_3030/8617800_PCF_Deklaration_EN" TargetMode="External"/><Relationship Id="rId337" Type="http://schemas.openxmlformats.org/officeDocument/2006/relationships/hyperlink" Target="https://www.rittal.com/imf/none/20_2814/8004000_PCF_Deklaration_EN" TargetMode="External"/><Relationship Id="rId34" Type="http://schemas.openxmlformats.org/officeDocument/2006/relationships/hyperlink" Target="https://www.rittal.com/imf/none/20_3030/8617800_PCF_Deklaration_EN" TargetMode="External"/><Relationship Id="rId76" Type="http://schemas.openxmlformats.org/officeDocument/2006/relationships/hyperlink" Target="https://www.rittal.com/imf/none/20_3098/3185730_PCF_Deklaration_EN" TargetMode="External"/><Relationship Id="rId141" Type="http://schemas.openxmlformats.org/officeDocument/2006/relationships/hyperlink" Target="https://www.rittal.com/imf/none/20_3034/4394000_PCF_Deklaration_EN" TargetMode="External"/><Relationship Id="rId7" Type="http://schemas.openxmlformats.org/officeDocument/2006/relationships/hyperlink" Target="https://www.rittal.com/imf/none/20_2818/1500000_PCF_Deklaration_EN" TargetMode="External"/><Relationship Id="rId183" Type="http://schemas.openxmlformats.org/officeDocument/2006/relationships/hyperlink" Target="https://www.rittal.com/imf/none/20_3077/5850600_PCF_Deklaration_EN" TargetMode="External"/><Relationship Id="rId239" Type="http://schemas.openxmlformats.org/officeDocument/2006/relationships/hyperlink" Target="https://www.rittal.com/imf/none/20_3075/8450000_PCF_Deklaration_EN" TargetMode="External"/><Relationship Id="rId250" Type="http://schemas.openxmlformats.org/officeDocument/2006/relationships/hyperlink" Target="https://www.rittal.com/imf/none/20_2814/8004000_PCF_Deklaration_EN" TargetMode="External"/><Relationship Id="rId292" Type="http://schemas.openxmlformats.org/officeDocument/2006/relationships/hyperlink" Target="https://www.rittal.com/imf/none/20_2954/8660000_PCF_Deklaration_EN" TargetMode="External"/><Relationship Id="rId306" Type="http://schemas.openxmlformats.org/officeDocument/2006/relationships/hyperlink" Target="https://www.rittal.com/imf/none/20_2954/8660000_PCF_Deklaration_EN" TargetMode="External"/><Relationship Id="rId45" Type="http://schemas.openxmlformats.org/officeDocument/2006/relationships/hyperlink" Target="https://www.rittal.com/imf/none/20_3069/1302600_PCF_Deklaration_EN" TargetMode="External"/><Relationship Id="rId87" Type="http://schemas.openxmlformats.org/officeDocument/2006/relationships/hyperlink" Target="https://www.rittal.com/imf/none/20_3088/3189940_PCF_Deklaration_EN" TargetMode="External"/><Relationship Id="rId110" Type="http://schemas.openxmlformats.org/officeDocument/2006/relationships/hyperlink" Target="https://www.rittal.com/imf/none/20_3108/3485835_PCF_Deklaration_EN" TargetMode="External"/><Relationship Id="rId152" Type="http://schemas.openxmlformats.org/officeDocument/2006/relationships/hyperlink" Target="https://www.rittal.com/imf/none/20_3020/4309000_PCF_Deklaration_EN" TargetMode="External"/><Relationship Id="rId194" Type="http://schemas.openxmlformats.org/officeDocument/2006/relationships/hyperlink" Target="https://www.rittal.com/imf/none/20_3071/6535010_PCF_Deklaration_EN" TargetMode="External"/><Relationship Id="rId208" Type="http://schemas.openxmlformats.org/officeDocument/2006/relationships/hyperlink" Target="https://www.rittal.com/imf/none/20_2956/8100245_PCF_Deklaration_EN" TargetMode="External"/><Relationship Id="rId240" Type="http://schemas.openxmlformats.org/officeDocument/2006/relationships/hyperlink" Target="https://www.rittal.com/imf/none/20_3075/8450000_PCF_Deklaration_EN" TargetMode="External"/><Relationship Id="rId261" Type="http://schemas.openxmlformats.org/officeDocument/2006/relationships/hyperlink" Target="https://www.rittal.com/imf/none/20_3024/8617000_PCF_Deklaration_EN" TargetMode="External"/><Relationship Id="rId14" Type="http://schemas.openxmlformats.org/officeDocument/2006/relationships/hyperlink" Target="https://www.rittal.com/imf/none/20_3047/2500710_PCF_Deklaration_EN" TargetMode="External"/><Relationship Id="rId35" Type="http://schemas.openxmlformats.org/officeDocument/2006/relationships/hyperlink" Target="https://www.rittal.com/imf/none/20_3022/8619700_PCF_Deklaration_EN" TargetMode="External"/><Relationship Id="rId56" Type="http://schemas.openxmlformats.org/officeDocument/2006/relationships/hyperlink" Target="https://www.rittal.com/imf/none/20_3071/2384010_PCF_Deklaration_EN" TargetMode="External"/><Relationship Id="rId77" Type="http://schemas.openxmlformats.org/officeDocument/2006/relationships/hyperlink" Target="https://www.rittal.com/imf/none/20_3098/3185730_PCF_Deklaration_EN" TargetMode="External"/><Relationship Id="rId100" Type="http://schemas.openxmlformats.org/officeDocument/2006/relationships/hyperlink" Target="https://www.rittal.com/imf/none/20_3110/3484837_PCF_Deklaration_EN" TargetMode="External"/><Relationship Id="rId282" Type="http://schemas.openxmlformats.org/officeDocument/2006/relationships/hyperlink" Target="https://www.rittal.com/imf/none/20_3022/8619700_PCF_Deklaration_EN" TargetMode="External"/><Relationship Id="rId317" Type="http://schemas.openxmlformats.org/officeDocument/2006/relationships/hyperlink" Target="https://www.rittal.com/imf/none/20_2954/8660000_PCF_Deklaration_EN" TargetMode="External"/><Relationship Id="rId338" Type="http://schemas.openxmlformats.org/officeDocument/2006/relationships/hyperlink" Target="https://www.rittal.com/imf/none/20_2814/8004000_PCF_Deklaration_EN" TargetMode="External"/><Relationship Id="rId8" Type="http://schemas.openxmlformats.org/officeDocument/2006/relationships/hyperlink" Target="https://www.rittal.com/imf/none/20_3036/2313150_PCF_Deklaration_EN" TargetMode="External"/><Relationship Id="rId98" Type="http://schemas.openxmlformats.org/officeDocument/2006/relationships/hyperlink" Target="https://www.rittal.com/imf/none/20_3110/3484837_PCF_Deklaration_EN" TargetMode="External"/><Relationship Id="rId121" Type="http://schemas.openxmlformats.org/officeDocument/2006/relationships/hyperlink" Target="https://www.rittal.com/imf/none/20_3104/3489340_PCF_Deklaration_EN" TargetMode="External"/><Relationship Id="rId142" Type="http://schemas.openxmlformats.org/officeDocument/2006/relationships/hyperlink" Target="https://www.rittal.com/imf/none/20_3020/4309000_PCF_Deklaration_EN" TargetMode="External"/><Relationship Id="rId163" Type="http://schemas.openxmlformats.org/officeDocument/2006/relationships/hyperlink" Target="https://www.rittal.com/imf/none/20_2952/5820600_PCF_Deklaration_EN" TargetMode="External"/><Relationship Id="rId184" Type="http://schemas.openxmlformats.org/officeDocument/2006/relationships/hyperlink" Target="https://www.rittal.com/imf/none/20_3077/5850600_PCF_Deklaration_EN" TargetMode="External"/><Relationship Id="rId219" Type="http://schemas.openxmlformats.org/officeDocument/2006/relationships/hyperlink" Target="https://www.rittal.com/imf/none/20_2956/8100245_PCF_Deklaration_EN" TargetMode="External"/><Relationship Id="rId230" Type="http://schemas.openxmlformats.org/officeDocument/2006/relationships/hyperlink" Target="https://www.rittal.com/imf/none/20_3014/8100740_PCF_Deklaration_EN" TargetMode="External"/><Relationship Id="rId251" Type="http://schemas.openxmlformats.org/officeDocument/2006/relationships/hyperlink" Target="https://www.rittal.com/imf/none/20_2814/8004000_PCF_Deklaration_EN" TargetMode="External"/><Relationship Id="rId25" Type="http://schemas.openxmlformats.org/officeDocument/2006/relationships/hyperlink" Target="https://www.rittal.com/imf/none/20_2814/8004000_PCF_Deklaration_EN" TargetMode="External"/><Relationship Id="rId46" Type="http://schemas.openxmlformats.org/officeDocument/2006/relationships/hyperlink" Target="https://www.rittal.com/imf/none/20_3069/1302600_PCF_Deklaration_EN" TargetMode="External"/><Relationship Id="rId67" Type="http://schemas.openxmlformats.org/officeDocument/2006/relationships/hyperlink" Target="https://www.rittal.com/imf/none/20_3096/3184837_PCF_Deklaration_EN" TargetMode="External"/><Relationship Id="rId272" Type="http://schemas.openxmlformats.org/officeDocument/2006/relationships/hyperlink" Target="https://www.rittal.com/imf/none/20_3026/8617100_PCF_Deklaration_EN" TargetMode="External"/><Relationship Id="rId293" Type="http://schemas.openxmlformats.org/officeDocument/2006/relationships/hyperlink" Target="https://www.rittal.com/imf/none/20_2954/8660000_PCF_Deklaration_EN" TargetMode="External"/><Relationship Id="rId307" Type="http://schemas.openxmlformats.org/officeDocument/2006/relationships/hyperlink" Target="https://www.rittal.com/imf/none/20_2954/8660000_PCF_Deklaration_EN" TargetMode="External"/><Relationship Id="rId328" Type="http://schemas.openxmlformats.org/officeDocument/2006/relationships/hyperlink" Target="https://www.rittal.com/imf/none/20_2814/8004000_PCF_Deklaration_EN" TargetMode="External"/><Relationship Id="rId88" Type="http://schemas.openxmlformats.org/officeDocument/2006/relationships/hyperlink" Target="https://www.rittal.com/imf/none/20_3111/3412800_PCF_Deklaration_DE" TargetMode="External"/><Relationship Id="rId111" Type="http://schemas.openxmlformats.org/officeDocument/2006/relationships/hyperlink" Target="https://www.rittal.com/imf/none/20_3108/3485835_PCF_Deklaration_EN" TargetMode="External"/><Relationship Id="rId132" Type="http://schemas.openxmlformats.org/officeDocument/2006/relationships/hyperlink" Target="https://www.rittal.com/imf/none/20_3018/4169000_PCF_Deklaration_EN" TargetMode="External"/><Relationship Id="rId153" Type="http://schemas.openxmlformats.org/officeDocument/2006/relationships/hyperlink" Target="https://www.rittal.com/imf/none/20_3040/4933000_PCF_Deklaration_EN" TargetMode="External"/><Relationship Id="rId174" Type="http://schemas.openxmlformats.org/officeDocument/2006/relationships/hyperlink" Target="https://www.rittal.com/imf/none/20_2952/5820600_PCF_Deklaration_EN" TargetMode="External"/><Relationship Id="rId195" Type="http://schemas.openxmlformats.org/officeDocument/2006/relationships/hyperlink" Target="https://www.rittal.com/imf/none/20_3071/6535010_PCF_Deklaration_EN" TargetMode="External"/><Relationship Id="rId209" Type="http://schemas.openxmlformats.org/officeDocument/2006/relationships/hyperlink" Target="https://www.rittal.com/imf/none/20_2956/8100245_PCF_Deklaration_EN" TargetMode="External"/><Relationship Id="rId220" Type="http://schemas.openxmlformats.org/officeDocument/2006/relationships/hyperlink" Target="https://www.rittal.com/imf/none/20_2956/8100245_PCF_Deklaration_EN" TargetMode="External"/><Relationship Id="rId241" Type="http://schemas.openxmlformats.org/officeDocument/2006/relationships/hyperlink" Target="https://www.rittal.com/imf/none/20_3075/8450000_PCF_Deklaration_EN" TargetMode="External"/><Relationship Id="rId15" Type="http://schemas.openxmlformats.org/officeDocument/2006/relationships/hyperlink" Target="https://www.rittal.com/imf/none/20_3047/2500710_PCF_Deklaration_EN" TargetMode="External"/><Relationship Id="rId36" Type="http://schemas.openxmlformats.org/officeDocument/2006/relationships/hyperlink" Target="https://www.rittal.com/imf/none/20_2954/8660000_PCF_Deklaration_EN" TargetMode="External"/><Relationship Id="rId57" Type="http://schemas.openxmlformats.org/officeDocument/2006/relationships/hyperlink" Target="https://www.rittal.com/imf/none/20_3077/5850600_PCF_Deklaration_EN" TargetMode="External"/><Relationship Id="rId262" Type="http://schemas.openxmlformats.org/officeDocument/2006/relationships/hyperlink" Target="https://www.rittal.com/imf/none/20_3024/8617000_PCF_Deklaration_EN" TargetMode="External"/><Relationship Id="rId283" Type="http://schemas.openxmlformats.org/officeDocument/2006/relationships/hyperlink" Target="https://www.rittal.com/imf/none/20_3022/8619700_PCF_Deklaration_EN" TargetMode="External"/><Relationship Id="rId318" Type="http://schemas.openxmlformats.org/officeDocument/2006/relationships/hyperlink" Target="https://www.rittal.com/imf/none/20_2954/8660000_PCF_Deklaration_EN" TargetMode="External"/><Relationship Id="rId339" Type="http://schemas.openxmlformats.org/officeDocument/2006/relationships/hyperlink" Target="https://www.rittal.com/imf/none/20_2814/8004000_PCF_Deklaration_EN" TargetMode="External"/><Relationship Id="rId78" Type="http://schemas.openxmlformats.org/officeDocument/2006/relationships/hyperlink" Target="https://www.rittal.com/imf/none/20_3092/3186630_PCF_Deklaration_EN" TargetMode="External"/><Relationship Id="rId99" Type="http://schemas.openxmlformats.org/officeDocument/2006/relationships/hyperlink" Target="https://www.rittal.com/imf/none/20_3110/3484837_PCF_Deklaration_EN" TargetMode="External"/><Relationship Id="rId101" Type="http://schemas.openxmlformats.org/officeDocument/2006/relationships/hyperlink" Target="https://www.rittal.com/imf/none/20_3110/3484837_PCF_Deklaration_EN" TargetMode="External"/><Relationship Id="rId122" Type="http://schemas.openxmlformats.org/officeDocument/2006/relationships/hyperlink" Target="https://www.rittal.com/imf/none/20_3094/3187935_PCF_Deklaration_EN" TargetMode="External"/><Relationship Id="rId143" Type="http://schemas.openxmlformats.org/officeDocument/2006/relationships/hyperlink" Target="https://www.rittal.com/imf/none/20_3020/4309000_PCF_Deklaration_EN" TargetMode="External"/><Relationship Id="rId164" Type="http://schemas.openxmlformats.org/officeDocument/2006/relationships/hyperlink" Target="https://www.rittal.com/imf/none/20_2952/5820600_PCF_Deklaration_EN" TargetMode="External"/><Relationship Id="rId185" Type="http://schemas.openxmlformats.org/officeDocument/2006/relationships/hyperlink" Target="https://www.rittal.com/imf/none/20_3077/5850600_PCF_Deklaration_EN" TargetMode="External"/><Relationship Id="rId9" Type="http://schemas.openxmlformats.org/officeDocument/2006/relationships/hyperlink" Target="https://www.rittal.com/imf/none/20_3036/2313150_PCF_Deklaration_EN" TargetMode="External"/><Relationship Id="rId210" Type="http://schemas.openxmlformats.org/officeDocument/2006/relationships/hyperlink" Target="https://www.rittal.com/imf/none/20_2956/8100245_PCF_Deklaration_EN" TargetMode="External"/><Relationship Id="rId26" Type="http://schemas.openxmlformats.org/officeDocument/2006/relationships/hyperlink" Target="https://www.rittal.com/imf/none/20_2814/8004000_PCF_Deklaration_EN" TargetMode="External"/><Relationship Id="rId231" Type="http://schemas.openxmlformats.org/officeDocument/2006/relationships/hyperlink" Target="https://www.rittal.com/imf/none/20_2814/8004000_PCF_Deklaration_EN" TargetMode="External"/><Relationship Id="rId252" Type="http://schemas.openxmlformats.org/officeDocument/2006/relationships/hyperlink" Target="https://www.rittal.com/imf/none/20_2814/8004000_PCF_Deklaration_EN" TargetMode="External"/><Relationship Id="rId273" Type="http://schemas.openxmlformats.org/officeDocument/2006/relationships/hyperlink" Target="https://www.rittal.com/imf/none/20_3026/8617100_PCF_Deklaration_EN" TargetMode="External"/><Relationship Id="rId294" Type="http://schemas.openxmlformats.org/officeDocument/2006/relationships/hyperlink" Target="https://www.rittal.com/imf/none/20_2954/8660000_PCF_Deklaration_EN" TargetMode="External"/><Relationship Id="rId308" Type="http://schemas.openxmlformats.org/officeDocument/2006/relationships/hyperlink" Target="https://www.rittal.com/imf/none/20_2954/8660000_PCF_Deklaration_EN" TargetMode="External"/><Relationship Id="rId329" Type="http://schemas.openxmlformats.org/officeDocument/2006/relationships/hyperlink" Target="https://www.rittal.com/imf/none/20_2814/8004000_PCF_Deklaration_EN" TargetMode="External"/><Relationship Id="rId47" Type="http://schemas.openxmlformats.org/officeDocument/2006/relationships/hyperlink" Target="https://www.rittal.com/imf/none/20_3069/1302600_PCF_Deklaration_EN" TargetMode="External"/><Relationship Id="rId68" Type="http://schemas.openxmlformats.org/officeDocument/2006/relationships/hyperlink" Target="https://www.rittal.com/imf/none/20_3096/3184837_PCF_Deklaration_EN" TargetMode="External"/><Relationship Id="rId89" Type="http://schemas.openxmlformats.org/officeDocument/2006/relationships/hyperlink" Target="https://www.rittal.com/imf/none/20_3111/3412800_PCF_Deklaration_DE" TargetMode="External"/><Relationship Id="rId112" Type="http://schemas.openxmlformats.org/officeDocument/2006/relationships/hyperlink" Target="https://www.rittal.com/imf/none/20_3106/3486630_PCF_Deklaration_EN" TargetMode="External"/><Relationship Id="rId133" Type="http://schemas.openxmlformats.org/officeDocument/2006/relationships/hyperlink" Target="https://www.rittal.com/imf/none/20_3018/4169000_PCF_Deklaration_EN" TargetMode="External"/><Relationship Id="rId154" Type="http://schemas.openxmlformats.org/officeDocument/2006/relationships/hyperlink" Target="https://www.rittal.com/imf/none/20_3040/4933000_PCF_Deklaration_EN" TargetMode="External"/><Relationship Id="rId175" Type="http://schemas.openxmlformats.org/officeDocument/2006/relationships/hyperlink" Target="https://www.rittal.com/imf/none/20_2952/5820600_PCF_Deklaration_EN" TargetMode="External"/><Relationship Id="rId340" Type="http://schemas.openxmlformats.org/officeDocument/2006/relationships/hyperlink" Target="https://www.rittal.com/imf/none/20_2814/8004000_PCF_Deklaration_EN" TargetMode="External"/><Relationship Id="rId196" Type="http://schemas.openxmlformats.org/officeDocument/2006/relationships/hyperlink" Target="https://www.rittal.com/imf/none/20_3071/6535010_PCF_Deklaration_EN" TargetMode="External"/><Relationship Id="rId200" Type="http://schemas.openxmlformats.org/officeDocument/2006/relationships/hyperlink" Target="https://www.rittal.com/imf/none/20_2956/8100245_PCF_Deklaration_EN" TargetMode="External"/><Relationship Id="rId16" Type="http://schemas.openxmlformats.org/officeDocument/2006/relationships/hyperlink" Target="https://www.rittal.com/imf/none/20_3018/4169000_PCF_Deklaration_EN" TargetMode="External"/><Relationship Id="rId221" Type="http://schemas.openxmlformats.org/officeDocument/2006/relationships/hyperlink" Target="https://www.rittal.com/imf/none/20_2956/8100245_PCF_Deklaration_EN" TargetMode="External"/><Relationship Id="rId242" Type="http://schemas.openxmlformats.org/officeDocument/2006/relationships/hyperlink" Target="https://www.rittal.com/imf/none/20_3075/8450000_PCF_Deklaration_EN" TargetMode="External"/><Relationship Id="rId263" Type="http://schemas.openxmlformats.org/officeDocument/2006/relationships/hyperlink" Target="https://www.rittal.com/imf/none/20_3026/8617100_PCF_Deklaration_EN" TargetMode="External"/><Relationship Id="rId284" Type="http://schemas.openxmlformats.org/officeDocument/2006/relationships/hyperlink" Target="https://www.rittal.com/imf/none/20_3022/8619700_PCF_Deklaration_EN" TargetMode="External"/><Relationship Id="rId319" Type="http://schemas.openxmlformats.org/officeDocument/2006/relationships/hyperlink" Target="https://www.rittal.com/imf/none/20_2954/8660000_PCF_Deklaration_EN" TargetMode="External"/><Relationship Id="rId37" Type="http://schemas.openxmlformats.org/officeDocument/2006/relationships/hyperlink" Target="https://www.rittal.com/imf/none/20_3059/9360000_PCF_Deklaration_EN" TargetMode="External"/><Relationship Id="rId58" Type="http://schemas.openxmlformats.org/officeDocument/2006/relationships/hyperlink" Target="https://www.rittal.com/imf/none/20_3075/8450000_PCF_Deklaration_EN" TargetMode="External"/><Relationship Id="rId79" Type="http://schemas.openxmlformats.org/officeDocument/2006/relationships/hyperlink" Target="https://www.rittal.com/imf/none/20_3092/3186630_PCF_Deklaration_EN" TargetMode="External"/><Relationship Id="rId102" Type="http://schemas.openxmlformats.org/officeDocument/2006/relationships/hyperlink" Target="https://www.rittal.com/imf/none/20_3102/3485830_PCF_Deklaration_EN" TargetMode="External"/><Relationship Id="rId123" Type="http://schemas.openxmlformats.org/officeDocument/2006/relationships/hyperlink" Target="https://www.rittal.com/imf/none/20_3094/3187935_PCF_Deklaration_EN" TargetMode="External"/><Relationship Id="rId144" Type="http://schemas.openxmlformats.org/officeDocument/2006/relationships/hyperlink" Target="https://www.rittal.com/imf/none/20_3020/4309000_PCF_Deklaration_EN" TargetMode="External"/><Relationship Id="rId330" Type="http://schemas.openxmlformats.org/officeDocument/2006/relationships/hyperlink" Target="https://www.rittal.com/imf/none/20_2814/8004000_PCF_Deklaration_EN" TargetMode="External"/><Relationship Id="rId90" Type="http://schemas.openxmlformats.org/officeDocument/2006/relationships/hyperlink" Target="https://www.rittal.com/imf/none/20_3111/3412800_PCF_Deklaration_DE" TargetMode="External"/><Relationship Id="rId165" Type="http://schemas.openxmlformats.org/officeDocument/2006/relationships/hyperlink" Target="https://www.rittal.com/imf/none/20_2952/5820600_PCF_Deklaration_EN" TargetMode="External"/><Relationship Id="rId186" Type="http://schemas.openxmlformats.org/officeDocument/2006/relationships/hyperlink" Target="https://www.rittal.com/imf/none/20_3077/5850600_PCF_Deklaration_EN" TargetMode="External"/><Relationship Id="rId211" Type="http://schemas.openxmlformats.org/officeDocument/2006/relationships/hyperlink" Target="https://www.rittal.com/imf/none/20_2956/8100245_PCF_Deklaration_EN" TargetMode="External"/><Relationship Id="rId232" Type="http://schemas.openxmlformats.org/officeDocument/2006/relationships/hyperlink" Target="https://www.rittal.com/imf/none/20_2814/8004000_PCF_Deklaration_EN" TargetMode="External"/><Relationship Id="rId253" Type="http://schemas.openxmlformats.org/officeDocument/2006/relationships/hyperlink" Target="https://www.rittal.com/imf/none/20_2814/8004000_PCF_Deklaration_EN" TargetMode="External"/><Relationship Id="rId274" Type="http://schemas.openxmlformats.org/officeDocument/2006/relationships/hyperlink" Target="https://www.rittal.com/imf/none/20_3016/8617700_PCF_Deklaration_EN" TargetMode="External"/><Relationship Id="rId295" Type="http://schemas.openxmlformats.org/officeDocument/2006/relationships/hyperlink" Target="https://www.rittal.com/imf/none/20_2954/8660000_PCF_Deklaration_EN" TargetMode="External"/><Relationship Id="rId309" Type="http://schemas.openxmlformats.org/officeDocument/2006/relationships/hyperlink" Target="https://www.rittal.com/imf/none/20_2954/8660000_PCF_Deklaration_EN" TargetMode="External"/><Relationship Id="rId27" Type="http://schemas.openxmlformats.org/officeDocument/2006/relationships/hyperlink" Target="https://www.rittal.com/imf/none/20_3014/8100740_PCF_Deklaration_EN" TargetMode="External"/><Relationship Id="rId48" Type="http://schemas.openxmlformats.org/officeDocument/2006/relationships/hyperlink" Target="https://www.rittal.com/imf/none/20_3073/1560000_PCF_Deklaration_EN" TargetMode="External"/><Relationship Id="rId69" Type="http://schemas.openxmlformats.org/officeDocument/2006/relationships/hyperlink" Target="https://www.rittal.com/imf/none/20_3096/3184837_PCF_Deklaration_EN" TargetMode="External"/><Relationship Id="rId113" Type="http://schemas.openxmlformats.org/officeDocument/2006/relationships/hyperlink" Target="https://www.rittal.com/imf/none/20_3106/3486630_PCF_Deklaration_EN" TargetMode="External"/><Relationship Id="rId134" Type="http://schemas.openxmlformats.org/officeDocument/2006/relationships/hyperlink" Target="https://www.rittal.com/imf/none/20_3018/4169000_PCF_Deklaration_EN" TargetMode="External"/><Relationship Id="rId320" Type="http://schemas.openxmlformats.org/officeDocument/2006/relationships/hyperlink" Target="https://www.rittal.com/imf/none/20_2954/8660000_PCF_Deklaration_EN" TargetMode="External"/><Relationship Id="rId80" Type="http://schemas.openxmlformats.org/officeDocument/2006/relationships/hyperlink" Target="https://www.rittal.com/imf/none/20_3092/3186630_PCF_Deklaration_EN" TargetMode="External"/><Relationship Id="rId155" Type="http://schemas.openxmlformats.org/officeDocument/2006/relationships/hyperlink" Target="https://www.rittal.com/imf/none/20_3040/4933000_PCF_Deklaration_EN" TargetMode="External"/><Relationship Id="rId176" Type="http://schemas.openxmlformats.org/officeDocument/2006/relationships/hyperlink" Target="https://www.rittal.com/imf/none/20_2952/5820600_PCF_Deklaration_EN" TargetMode="External"/><Relationship Id="rId197" Type="http://schemas.openxmlformats.org/officeDocument/2006/relationships/hyperlink" Target="https://www.rittal.com/imf/none/20_2814/8004000_PCF_Deklaration_EN" TargetMode="External"/><Relationship Id="rId341" Type="http://schemas.openxmlformats.org/officeDocument/2006/relationships/hyperlink" Target="https://www.rittal.com/imf/none/20_2814/8004000_PCF_Deklaration_EN" TargetMode="External"/><Relationship Id="rId201" Type="http://schemas.openxmlformats.org/officeDocument/2006/relationships/hyperlink" Target="https://www.rittal.com/imf/none/20_3028/8100730_PCF_Deklaration_EN" TargetMode="External"/><Relationship Id="rId222" Type="http://schemas.openxmlformats.org/officeDocument/2006/relationships/hyperlink" Target="https://www.rittal.com/imf/none/20_2956/8100245_PCF_Deklaration_EN" TargetMode="External"/><Relationship Id="rId243" Type="http://schemas.openxmlformats.org/officeDocument/2006/relationships/hyperlink" Target="https://www.rittal.com/imf/none/20_3075/8450000_PCF_Deklaration_EN" TargetMode="External"/><Relationship Id="rId264" Type="http://schemas.openxmlformats.org/officeDocument/2006/relationships/hyperlink" Target="https://www.rittal.com/imf/none/20_3026/8617100_PCF_Deklaration_EN" TargetMode="External"/><Relationship Id="rId285" Type="http://schemas.openxmlformats.org/officeDocument/2006/relationships/hyperlink" Target="https://www.rittal.com/imf/none/20_3022/8619700_PCF_Deklaration_EN" TargetMode="External"/><Relationship Id="rId17" Type="http://schemas.openxmlformats.org/officeDocument/2006/relationships/hyperlink" Target="https://www.rittal.com/imf/none/20_3020/4309000_PCF_Deklaration_EN" TargetMode="External"/><Relationship Id="rId38" Type="http://schemas.openxmlformats.org/officeDocument/2006/relationships/hyperlink" Target="https://www.rittal.com/imf/none/20_3065/1003000_PCF_Deklaration_EN" TargetMode="External"/><Relationship Id="rId59" Type="http://schemas.openxmlformats.org/officeDocument/2006/relationships/hyperlink" Target="https://www.rittal.com/imf/none/20_3086/3178800_PCF_Deklaration_EN" TargetMode="External"/><Relationship Id="rId103" Type="http://schemas.openxmlformats.org/officeDocument/2006/relationships/hyperlink" Target="https://www.rittal.com/imf/none/20_3102/3485830_PCF_Deklaration_EN" TargetMode="External"/><Relationship Id="rId124" Type="http://schemas.openxmlformats.org/officeDocument/2006/relationships/hyperlink" Target="https://www.rittal.com/imf/none/20_3094/3187935_PCF_Deklaration_EN" TargetMode="External"/><Relationship Id="rId310" Type="http://schemas.openxmlformats.org/officeDocument/2006/relationships/hyperlink" Target="https://www.rittal.com/imf/none/20_2954/8660000_PCF_Deklaration_EN" TargetMode="External"/><Relationship Id="rId70" Type="http://schemas.openxmlformats.org/officeDocument/2006/relationships/hyperlink" Target="https://www.rittal.com/imf/none/20_3090/3185330_PCF_Deklaration_EN" TargetMode="External"/><Relationship Id="rId91" Type="http://schemas.openxmlformats.org/officeDocument/2006/relationships/hyperlink" Target="https://www.rittal.com/imf/none/20_3100/3479800_PCF_Deklaration_EN" TargetMode="External"/><Relationship Id="rId145" Type="http://schemas.openxmlformats.org/officeDocument/2006/relationships/hyperlink" Target="https://www.rittal.com/imf/none/20_3020/4309000_PCF_Deklaration_EN" TargetMode="External"/><Relationship Id="rId166" Type="http://schemas.openxmlformats.org/officeDocument/2006/relationships/hyperlink" Target="https://www.rittal.com/imf/none/20_2952/5820600_PCF_Deklaration_EN" TargetMode="External"/><Relationship Id="rId187" Type="http://schemas.openxmlformats.org/officeDocument/2006/relationships/hyperlink" Target="https://www.rittal.com/imf/none/20_3077/5850600_PCF_Deklaration_EN" TargetMode="External"/><Relationship Id="rId331" Type="http://schemas.openxmlformats.org/officeDocument/2006/relationships/hyperlink" Target="https://www.rittal.com/imf/none/20_2814/8004000_PCF_Deklaration_EN" TargetMode="External"/><Relationship Id="rId1" Type="http://schemas.openxmlformats.org/officeDocument/2006/relationships/hyperlink" Target="https://www.rittal.com/imf/none/20_2816/1031000_PCF_Deklaration_EN" TargetMode="External"/><Relationship Id="rId212" Type="http://schemas.openxmlformats.org/officeDocument/2006/relationships/hyperlink" Target="https://www.rittal.com/imf/none/20_2956/8100245_PCF_Deklaration_EN" TargetMode="External"/><Relationship Id="rId233" Type="http://schemas.openxmlformats.org/officeDocument/2006/relationships/hyperlink" Target="https://www.rittal.com/imf/none/20_2814/8004000_PCF_Deklaration_EN" TargetMode="External"/><Relationship Id="rId254" Type="http://schemas.openxmlformats.org/officeDocument/2006/relationships/hyperlink" Target="https://www.rittal.com/imf/none/20_2814/8004000_PCF_Deklaration_EN" TargetMode="External"/><Relationship Id="rId28" Type="http://schemas.openxmlformats.org/officeDocument/2006/relationships/hyperlink" Target="https://www.rittal.com/imf/none/20_3032/8612960_PCF_Deklaration_EN" TargetMode="External"/><Relationship Id="rId49" Type="http://schemas.openxmlformats.org/officeDocument/2006/relationships/hyperlink" Target="https://www.rittal.com/imf/none/20_3073/1560000_PCF_Deklaration_EN" TargetMode="External"/><Relationship Id="rId114" Type="http://schemas.openxmlformats.org/officeDocument/2006/relationships/hyperlink" Target="https://www.rittal.com/imf/none/20_3106/3486630_PCF_Deklaration_EN" TargetMode="External"/><Relationship Id="rId275" Type="http://schemas.openxmlformats.org/officeDocument/2006/relationships/hyperlink" Target="https://www.rittal.com/imf/none/20_3016/8617700_PCF_Deklaration_EN" TargetMode="External"/><Relationship Id="rId296" Type="http://schemas.openxmlformats.org/officeDocument/2006/relationships/hyperlink" Target="https://www.rittal.com/imf/none/20_2954/8660000_PCF_Deklaration_EN" TargetMode="External"/><Relationship Id="rId300" Type="http://schemas.openxmlformats.org/officeDocument/2006/relationships/hyperlink" Target="https://www.rittal.com/imf/none/20_2954/8660000_PCF_Deklaration_EN" TargetMode="External"/><Relationship Id="rId60" Type="http://schemas.openxmlformats.org/officeDocument/2006/relationships/hyperlink" Target="https://www.rittal.com/imf/none/20_3086/3178800_PCF_Deklaration_EN" TargetMode="External"/><Relationship Id="rId81" Type="http://schemas.openxmlformats.org/officeDocument/2006/relationships/hyperlink" Target="https://www.rittal.com/imf/none/20_3092/3186630_PCF_Deklaration_EN" TargetMode="External"/><Relationship Id="rId135" Type="http://schemas.openxmlformats.org/officeDocument/2006/relationships/hyperlink" Target="https://www.rittal.com/imf/none/20_3018/4169000_PCF_Deklaration_EN" TargetMode="External"/><Relationship Id="rId156" Type="http://schemas.openxmlformats.org/officeDocument/2006/relationships/hyperlink" Target="https://www.rittal.com/imf/none/20_3004/4943000_PCF_Deklaration_EN" TargetMode="External"/><Relationship Id="rId177" Type="http://schemas.openxmlformats.org/officeDocument/2006/relationships/hyperlink" Target="https://www.rittal.com/imf/none/20_2952/5820600_PCF_Deklaration_EN" TargetMode="External"/><Relationship Id="rId198" Type="http://schemas.openxmlformats.org/officeDocument/2006/relationships/hyperlink" Target="https://www.rittal.com/imf/none/20_2814/8004000_PCF_Deklaration_EN" TargetMode="External"/><Relationship Id="rId321" Type="http://schemas.openxmlformats.org/officeDocument/2006/relationships/hyperlink" Target="https://www.rittal.com/imf/none/20_2954/8660000_PCF_Deklaration_EN" TargetMode="External"/><Relationship Id="rId342" Type="http://schemas.openxmlformats.org/officeDocument/2006/relationships/hyperlink" Target="https://www.rittal.com/imf/none/20_3059/9360000_PCF_Deklaration_EN" TargetMode="External"/><Relationship Id="rId202" Type="http://schemas.openxmlformats.org/officeDocument/2006/relationships/hyperlink" Target="https://www.rittal.com/imf/none/20_2956/8100245_PCF_Deklaration_EN" TargetMode="External"/><Relationship Id="rId223" Type="http://schemas.openxmlformats.org/officeDocument/2006/relationships/hyperlink" Target="https://www.rittal.com/imf/none/20_2956/8100245_PCF_Deklaration_EN" TargetMode="External"/><Relationship Id="rId244" Type="http://schemas.openxmlformats.org/officeDocument/2006/relationships/hyperlink" Target="https://www.rittal.com/imf/none/20_3075/8450000_PCF_Deklaration_EN" TargetMode="External"/><Relationship Id="rId18" Type="http://schemas.openxmlformats.org/officeDocument/2006/relationships/hyperlink" Target="https://www.rittal.com/imf/none/20_3020/4309000_PCF_Deklaration_EN" TargetMode="External"/><Relationship Id="rId39" Type="http://schemas.openxmlformats.org/officeDocument/2006/relationships/hyperlink" Target="https://www.rittal.com/imf/none/20_3065/1003000_PCF_Deklaration_EN" TargetMode="External"/><Relationship Id="rId265" Type="http://schemas.openxmlformats.org/officeDocument/2006/relationships/hyperlink" Target="https://www.rittal.com/imf/none/20_3026/8617100_PCF_Deklaration_EN" TargetMode="External"/><Relationship Id="rId286" Type="http://schemas.openxmlformats.org/officeDocument/2006/relationships/hyperlink" Target="https://www.rittal.com/imf/none/20_3022/8619700_PCF_Deklaration_EN" TargetMode="External"/><Relationship Id="rId50" Type="http://schemas.openxmlformats.org/officeDocument/2006/relationships/hyperlink" Target="https://www.rittal.com/imf/none/20_3073/1560000_PCF_Deklaration_EN" TargetMode="External"/><Relationship Id="rId104" Type="http://schemas.openxmlformats.org/officeDocument/2006/relationships/hyperlink" Target="https://www.rittal.com/imf/none/20_3102/3485830_PCF_Deklaration_EN" TargetMode="External"/><Relationship Id="rId125" Type="http://schemas.openxmlformats.org/officeDocument/2006/relationships/hyperlink" Target="https://www.rittal.com/imf/none/20_3094/3187935_PCF_Deklaration_EN" TargetMode="External"/><Relationship Id="rId146" Type="http://schemas.openxmlformats.org/officeDocument/2006/relationships/hyperlink" Target="https://www.rittal.com/imf/none/20_3020/4309000_PCF_Deklaration_EN" TargetMode="External"/><Relationship Id="rId167" Type="http://schemas.openxmlformats.org/officeDocument/2006/relationships/hyperlink" Target="https://www.rittal.com/imf/none/20_2952/5820600_PCF_Deklaration_EN" TargetMode="External"/><Relationship Id="rId188" Type="http://schemas.openxmlformats.org/officeDocument/2006/relationships/hyperlink" Target="https://www.rittal.com/imf/none/20_3077/5850600_PCF_Deklaration_EN" TargetMode="External"/><Relationship Id="rId311" Type="http://schemas.openxmlformats.org/officeDocument/2006/relationships/hyperlink" Target="https://www.rittal.com/imf/none/20_2954/8660000_PCF_Deklaration_EN" TargetMode="External"/><Relationship Id="rId332" Type="http://schemas.openxmlformats.org/officeDocument/2006/relationships/hyperlink" Target="https://www.rittal.com/imf/none/20_2814/8004000_PCF_Deklaration_EN" TargetMode="External"/><Relationship Id="rId71" Type="http://schemas.openxmlformats.org/officeDocument/2006/relationships/hyperlink" Target="https://www.rittal.com/imf/none/20_3090/3185330_PCF_Deklaration_EN" TargetMode="External"/><Relationship Id="rId92" Type="http://schemas.openxmlformats.org/officeDocument/2006/relationships/hyperlink" Target="https://www.rittal.com/imf/none/20_3100/3479800_PCF_Deklaration_EN" TargetMode="External"/><Relationship Id="rId213" Type="http://schemas.openxmlformats.org/officeDocument/2006/relationships/hyperlink" Target="https://www.rittal.com/imf/none/20_2956/8100245_PCF_Deklaration_EN" TargetMode="External"/><Relationship Id="rId234" Type="http://schemas.openxmlformats.org/officeDocument/2006/relationships/hyperlink" Target="https://www.rittal.com/imf/none/20_2814/8004000_PCF_Deklaration_EN" TargetMode="External"/><Relationship Id="rId2" Type="http://schemas.openxmlformats.org/officeDocument/2006/relationships/hyperlink" Target="https://www.rittal.com/imf/none/20_2816/1031000_PCF_Deklaration_EN" TargetMode="External"/><Relationship Id="rId29" Type="http://schemas.openxmlformats.org/officeDocument/2006/relationships/hyperlink" Target="https://www.rittal.com/imf/none/20_3032/8612960_PCF_Deklaration_EN" TargetMode="External"/><Relationship Id="rId255" Type="http://schemas.openxmlformats.org/officeDocument/2006/relationships/hyperlink" Target="https://www.rittal.com/imf/none/20_2814/8004000_PCF_Deklaration_EN" TargetMode="External"/><Relationship Id="rId276" Type="http://schemas.openxmlformats.org/officeDocument/2006/relationships/hyperlink" Target="https://www.rittal.com/imf/none/20_3016/8617700_PCF_Deklaration_EN" TargetMode="External"/><Relationship Id="rId297" Type="http://schemas.openxmlformats.org/officeDocument/2006/relationships/hyperlink" Target="https://www.rittal.com/imf/none/20_2954/8660000_PCF_Deklaration_EN" TargetMode="External"/><Relationship Id="rId40" Type="http://schemas.openxmlformats.org/officeDocument/2006/relationships/hyperlink" Target="https://www.rittal.com/imf/none/20_3065/1003000_PCF_Deklaration_EN" TargetMode="External"/><Relationship Id="rId115" Type="http://schemas.openxmlformats.org/officeDocument/2006/relationships/hyperlink" Target="https://www.rittal.com/imf/none/20_3106/3486630_PCF_Deklaration_EN" TargetMode="External"/><Relationship Id="rId136" Type="http://schemas.openxmlformats.org/officeDocument/2006/relationships/hyperlink" Target="https://www.rittal.com/imf/none/20_3018/4169000_PCF_Deklaration_EN" TargetMode="External"/><Relationship Id="rId157" Type="http://schemas.openxmlformats.org/officeDocument/2006/relationships/hyperlink" Target="https://www.rittal.com/imf/none/20_3004/4943000_PCF_Deklaration_EN" TargetMode="External"/><Relationship Id="rId178" Type="http://schemas.openxmlformats.org/officeDocument/2006/relationships/hyperlink" Target="https://www.rittal.com/imf/none/20_2952/5820600_PCF_Deklaration_EN" TargetMode="External"/><Relationship Id="rId301" Type="http://schemas.openxmlformats.org/officeDocument/2006/relationships/hyperlink" Target="https://www.rittal.com/imf/none/20_2954/8660000_PCF_Deklaration_EN" TargetMode="External"/><Relationship Id="rId322" Type="http://schemas.openxmlformats.org/officeDocument/2006/relationships/hyperlink" Target="https://www.rittal.com/imf/none/20_2954/8660000_PCF_Deklaration_EN" TargetMode="External"/><Relationship Id="rId343" Type="http://schemas.openxmlformats.org/officeDocument/2006/relationships/hyperlink" Target="https://www.rittal.com/imf/none/20_3059/9360000_PCF_Deklaration_EN" TargetMode="External"/><Relationship Id="rId61" Type="http://schemas.openxmlformats.org/officeDocument/2006/relationships/hyperlink" Target="https://www.rittal.com/imf/none/20_3086/3178800_PCF_Deklaration_EN" TargetMode="External"/><Relationship Id="rId82" Type="http://schemas.openxmlformats.org/officeDocument/2006/relationships/hyperlink" Target="https://www.rittal.com/imf/none/20_3092/3186630_PCF_Deklaration_EN" TargetMode="External"/><Relationship Id="rId199" Type="http://schemas.openxmlformats.org/officeDocument/2006/relationships/hyperlink" Target="https://www.rittal.com/imf/none/20_2814/8004000_PCF_Deklaration_EN" TargetMode="External"/><Relationship Id="rId203" Type="http://schemas.openxmlformats.org/officeDocument/2006/relationships/hyperlink" Target="https://www.rittal.com/imf/none/20_2956/8100245_PCF_Deklaration_EN" TargetMode="External"/><Relationship Id="rId19" Type="http://schemas.openxmlformats.org/officeDocument/2006/relationships/hyperlink" Target="https://www.rittal.com/imf/none/20_3034/4394000_PCF_Deklaration_EN" TargetMode="External"/><Relationship Id="rId224" Type="http://schemas.openxmlformats.org/officeDocument/2006/relationships/hyperlink" Target="https://www.rittal.com/imf/none/20_3028/8100730_PCF_Deklaration_EN" TargetMode="External"/><Relationship Id="rId245" Type="http://schemas.openxmlformats.org/officeDocument/2006/relationships/hyperlink" Target="https://www.rittal.com/imf/none/20_3075/8450000_PCF_Deklaration_EN" TargetMode="External"/><Relationship Id="rId266" Type="http://schemas.openxmlformats.org/officeDocument/2006/relationships/hyperlink" Target="https://www.rittal.com/imf/none/20_3026/8617100_PCF_Deklaration_EN" TargetMode="External"/><Relationship Id="rId287" Type="http://schemas.openxmlformats.org/officeDocument/2006/relationships/hyperlink" Target="https://www.rittal.com/imf/none/20_3022/8619700_PCF_Deklaration_EN" TargetMode="External"/><Relationship Id="rId30" Type="http://schemas.openxmlformats.org/officeDocument/2006/relationships/hyperlink" Target="https://www.rittal.com/imf/none/20_3024/8617000_PCF_Deklaration_EN" TargetMode="External"/><Relationship Id="rId105" Type="http://schemas.openxmlformats.org/officeDocument/2006/relationships/hyperlink" Target="https://www.rittal.com/imf/none/20_3102/3485830_PCF_Deklaration_EN" TargetMode="External"/><Relationship Id="rId126" Type="http://schemas.openxmlformats.org/officeDocument/2006/relationships/hyperlink" Target="https://www.rittal.com/imf/none/20_3094/3187935_PCF_Deklaration_EN" TargetMode="External"/><Relationship Id="rId147" Type="http://schemas.openxmlformats.org/officeDocument/2006/relationships/hyperlink" Target="https://www.rittal.com/imf/none/20_3020/4309000_PCF_Deklaration_EN" TargetMode="External"/><Relationship Id="rId168" Type="http://schemas.openxmlformats.org/officeDocument/2006/relationships/hyperlink" Target="https://www.rittal.com/imf/none/20_2952/5820600_PCF_Deklaration_EN" TargetMode="External"/><Relationship Id="rId312" Type="http://schemas.openxmlformats.org/officeDocument/2006/relationships/hyperlink" Target="https://www.rittal.com/imf/none/20_2954/8660000_PCF_Deklaration_EN" TargetMode="External"/><Relationship Id="rId333" Type="http://schemas.openxmlformats.org/officeDocument/2006/relationships/hyperlink" Target="https://www.rittal.com/imf/none/20_2814/8004000_PCF_Deklaration_EN" TargetMode="External"/><Relationship Id="rId51" Type="http://schemas.openxmlformats.org/officeDocument/2006/relationships/hyperlink" Target="https://www.rittal.com/imf/none/20_3067/1670600_PCF_Deklaration_EN" TargetMode="External"/><Relationship Id="rId72" Type="http://schemas.openxmlformats.org/officeDocument/2006/relationships/hyperlink" Target="https://www.rittal.com/imf/none/20_3090/3185330_PCF_Deklaration_EN" TargetMode="External"/><Relationship Id="rId93" Type="http://schemas.openxmlformats.org/officeDocument/2006/relationships/hyperlink" Target="https://www.rittal.com/imf/none/20_3100/3479800_PCF_Deklaration_EN" TargetMode="External"/><Relationship Id="rId189" Type="http://schemas.openxmlformats.org/officeDocument/2006/relationships/hyperlink" Target="https://www.rittal.com/imf/none/20_3077/5850600_PCF_Deklaration_EN" TargetMode="External"/><Relationship Id="rId3" Type="http://schemas.openxmlformats.org/officeDocument/2006/relationships/hyperlink" Target="https://www.rittal.com/imf/none/20_2816/1031000_PCF_Deklaration_EN" TargetMode="External"/><Relationship Id="rId214" Type="http://schemas.openxmlformats.org/officeDocument/2006/relationships/hyperlink" Target="https://www.rittal.com/imf/none/20_2956/8100245_PCF_Deklaration_EN" TargetMode="External"/><Relationship Id="rId235" Type="http://schemas.openxmlformats.org/officeDocument/2006/relationships/hyperlink" Target="https://www.rittal.com/imf/none/20_2814/8004000_PCF_Deklaration_EN" TargetMode="External"/><Relationship Id="rId256" Type="http://schemas.openxmlformats.org/officeDocument/2006/relationships/hyperlink" Target="https://www.rittal.com/imf/none/20_2814/8004000_PCF_Deklaration_EN" TargetMode="External"/><Relationship Id="rId277" Type="http://schemas.openxmlformats.org/officeDocument/2006/relationships/hyperlink" Target="https://www.rittal.com/imf/none/20_3002/8617750_PCF_Deklaration_EN" TargetMode="External"/><Relationship Id="rId298" Type="http://schemas.openxmlformats.org/officeDocument/2006/relationships/hyperlink" Target="https://www.rittal.com/imf/none/20_2954/8660000_PCF_Deklaration_EN" TargetMode="External"/><Relationship Id="rId116" Type="http://schemas.openxmlformats.org/officeDocument/2006/relationships/hyperlink" Target="https://www.rittal.com/imf/none/20_3106/3486630_PCF_Deklaration_EN" TargetMode="External"/><Relationship Id="rId137" Type="http://schemas.openxmlformats.org/officeDocument/2006/relationships/hyperlink" Target="https://www.rittal.com/imf/none/20_3034/4394000_PCF_Deklaration_EN" TargetMode="External"/><Relationship Id="rId158" Type="http://schemas.openxmlformats.org/officeDocument/2006/relationships/hyperlink" Target="https://www.rittal.com/imf/none/20_3004/4943000_PCF_Deklaration_EN" TargetMode="External"/><Relationship Id="rId302" Type="http://schemas.openxmlformats.org/officeDocument/2006/relationships/hyperlink" Target="https://www.rittal.com/imf/none/20_2954/8660000_PCF_Deklaration_EN" TargetMode="External"/><Relationship Id="rId323" Type="http://schemas.openxmlformats.org/officeDocument/2006/relationships/hyperlink" Target="https://www.rittal.com/imf/none/20_2954/8660000_PCF_Deklaration_EN" TargetMode="External"/><Relationship Id="rId344" Type="http://schemas.openxmlformats.org/officeDocument/2006/relationships/printerSettings" Target="../printerSettings/printerSettings1.bin"/><Relationship Id="rId20" Type="http://schemas.openxmlformats.org/officeDocument/2006/relationships/hyperlink" Target="https://www.rittal.com/imf/none/20_3040/4933000_PCF_Deklaration_EN" TargetMode="External"/><Relationship Id="rId41" Type="http://schemas.openxmlformats.org/officeDocument/2006/relationships/hyperlink" Target="https://www.rittal.com/imf/none/20_3065/1003000_PCF_Deklaration_EN" TargetMode="External"/><Relationship Id="rId62" Type="http://schemas.openxmlformats.org/officeDocument/2006/relationships/hyperlink" Target="https://www.rittal.com/imf/none/20_3086/3178800_PCF_Deklaration_EN" TargetMode="External"/><Relationship Id="rId83" Type="http://schemas.openxmlformats.org/officeDocument/2006/relationships/hyperlink" Target="https://www.rittal.com/imf/none/20_3088/3189940_PCF_Deklaration_EN" TargetMode="External"/><Relationship Id="rId179" Type="http://schemas.openxmlformats.org/officeDocument/2006/relationships/hyperlink" Target="https://www.rittal.com/imf/none/20_2952/5820600_PCF_Deklaration_EN" TargetMode="External"/><Relationship Id="rId190" Type="http://schemas.openxmlformats.org/officeDocument/2006/relationships/hyperlink" Target="https://www.rittal.com/imf/none/20_3077/5850600_PCF_Deklaration_EN" TargetMode="External"/><Relationship Id="rId204" Type="http://schemas.openxmlformats.org/officeDocument/2006/relationships/hyperlink" Target="https://www.rittal.com/imf/none/20_2956/8100245_PCF_Deklaration_EN" TargetMode="External"/><Relationship Id="rId225" Type="http://schemas.openxmlformats.org/officeDocument/2006/relationships/hyperlink" Target="https://www.rittal.com/imf/none/20_3028/8100730_PCF_Deklaration_EN" TargetMode="External"/><Relationship Id="rId246" Type="http://schemas.openxmlformats.org/officeDocument/2006/relationships/hyperlink" Target="https://www.rittal.com/imf/none/20_3075/8450000_PCF_Deklaration_EN" TargetMode="External"/><Relationship Id="rId267" Type="http://schemas.openxmlformats.org/officeDocument/2006/relationships/hyperlink" Target="https://www.rittal.com/imf/none/20_3026/8617100_PCF_Deklaration_EN" TargetMode="External"/><Relationship Id="rId288" Type="http://schemas.openxmlformats.org/officeDocument/2006/relationships/hyperlink" Target="https://www.rittal.com/imf/none/20_3022/8619700_PCF_Deklaration_EN" TargetMode="External"/><Relationship Id="rId106" Type="http://schemas.openxmlformats.org/officeDocument/2006/relationships/hyperlink" Target="https://www.rittal.com/imf/none/20_3102/3485830_PCF_Deklaration_EN" TargetMode="External"/><Relationship Id="rId127" Type="http://schemas.openxmlformats.org/officeDocument/2006/relationships/hyperlink" Target="https://www.rittal.com/imf/none/20_3018/4169000_PCF_Deklaration_EN" TargetMode="External"/><Relationship Id="rId313" Type="http://schemas.openxmlformats.org/officeDocument/2006/relationships/hyperlink" Target="https://www.rittal.com/imf/none/20_2954/8660000_PCF_Deklaration_EN" TargetMode="External"/><Relationship Id="rId10" Type="http://schemas.openxmlformats.org/officeDocument/2006/relationships/hyperlink" Target="https://www.rittal.com/imf/none/20_3038/2318000_PCF_Deklaration_EN" TargetMode="External"/><Relationship Id="rId31" Type="http://schemas.openxmlformats.org/officeDocument/2006/relationships/hyperlink" Target="https://www.rittal.com/imf/none/20_3026/8617100_PCF_Deklaration_EN" TargetMode="External"/><Relationship Id="rId52" Type="http://schemas.openxmlformats.org/officeDocument/2006/relationships/hyperlink" Target="https://www.rittal.com/imf/none/20_3067/1670600_PCF_Deklaration_EN" TargetMode="External"/><Relationship Id="rId73" Type="http://schemas.openxmlformats.org/officeDocument/2006/relationships/hyperlink" Target="https://www.rittal.com/imf/none/20_3090/3185330_PCF_Deklaration_EN" TargetMode="External"/><Relationship Id="rId94" Type="http://schemas.openxmlformats.org/officeDocument/2006/relationships/hyperlink" Target="https://www.rittal.com/imf/none/20_3100/3479800_PCF_Deklaration_EN" TargetMode="External"/><Relationship Id="rId148" Type="http://schemas.openxmlformats.org/officeDocument/2006/relationships/hyperlink" Target="https://www.rittal.com/imf/none/20_3020/4309000_PCF_Deklaration_EN" TargetMode="External"/><Relationship Id="rId169" Type="http://schemas.openxmlformats.org/officeDocument/2006/relationships/hyperlink" Target="https://www.rittal.com/imf/none/20_2952/5820600_PCF_Deklaration_EN" TargetMode="External"/><Relationship Id="rId334" Type="http://schemas.openxmlformats.org/officeDocument/2006/relationships/hyperlink" Target="https://www.rittal.com/imf/none/20_2814/8004000_PCF_Deklaration_EN" TargetMode="External"/><Relationship Id="rId4" Type="http://schemas.openxmlformats.org/officeDocument/2006/relationships/hyperlink" Target="https://www.rittal.com/imf/none/20_2818/1500000_PCF_Deklaration_EN" TargetMode="External"/><Relationship Id="rId180" Type="http://schemas.openxmlformats.org/officeDocument/2006/relationships/hyperlink" Target="https://www.rittal.com/imf/none/20_2952/5820600_PCF_Deklaration_EN" TargetMode="External"/><Relationship Id="rId215" Type="http://schemas.openxmlformats.org/officeDocument/2006/relationships/hyperlink" Target="https://www.rittal.com/imf/none/20_2956/8100245_PCF_Deklaration_EN" TargetMode="External"/><Relationship Id="rId236" Type="http://schemas.openxmlformats.org/officeDocument/2006/relationships/hyperlink" Target="https://www.rittal.com/imf/none/20_2814/8004000_PCF_Deklaration_EN" TargetMode="External"/><Relationship Id="rId257" Type="http://schemas.openxmlformats.org/officeDocument/2006/relationships/hyperlink" Target="https://www.rittal.com/imf/none/20_3024/8617000_PCF_Deklaration_EN" TargetMode="External"/><Relationship Id="rId278" Type="http://schemas.openxmlformats.org/officeDocument/2006/relationships/hyperlink" Target="https://www.rittal.com/imf/none/20_3002/8617750_PCF_Deklaration_EN" TargetMode="External"/><Relationship Id="rId303" Type="http://schemas.openxmlformats.org/officeDocument/2006/relationships/hyperlink" Target="https://www.rittal.com/imf/none/20_2954/8660000_PCF_Deklaration_EN" TargetMode="External"/><Relationship Id="rId42" Type="http://schemas.openxmlformats.org/officeDocument/2006/relationships/hyperlink" Target="https://www.rittal.com/imf/none/20_3065/1003000_PCF_Deklaration_EN" TargetMode="External"/><Relationship Id="rId84" Type="http://schemas.openxmlformats.org/officeDocument/2006/relationships/hyperlink" Target="https://www.rittal.com/imf/none/20_3088/3189940_PCF_Deklaration_EN" TargetMode="External"/><Relationship Id="rId138" Type="http://schemas.openxmlformats.org/officeDocument/2006/relationships/hyperlink" Target="https://www.rittal.com/imf/none/20_3034/4394000_PCF_Deklaration_EN" TargetMode="External"/><Relationship Id="rId191" Type="http://schemas.openxmlformats.org/officeDocument/2006/relationships/hyperlink" Target="https://www.rittal.com/imf/none/20_3077/5850600_PCF_Deklaration_EN" TargetMode="External"/><Relationship Id="rId205" Type="http://schemas.openxmlformats.org/officeDocument/2006/relationships/hyperlink" Target="https://www.rittal.com/imf/none/20_2956/8100245_PCF_Deklaration_EN" TargetMode="External"/><Relationship Id="rId247" Type="http://schemas.openxmlformats.org/officeDocument/2006/relationships/hyperlink" Target="https://www.rittal.com/imf/none/20_2814/8004000_PCF_Deklaration_EN" TargetMode="External"/><Relationship Id="rId107" Type="http://schemas.openxmlformats.org/officeDocument/2006/relationships/hyperlink" Target="https://www.rittal.com/imf/none/20_3108/3485835_PCF_Deklaration_EN" TargetMode="External"/><Relationship Id="rId289" Type="http://schemas.openxmlformats.org/officeDocument/2006/relationships/hyperlink" Target="https://www.rittal.com/imf/none/20_3022/8619700_PCF_Deklaration_EN" TargetMode="External"/><Relationship Id="rId11" Type="http://schemas.openxmlformats.org/officeDocument/2006/relationships/hyperlink" Target="https://www.rittal.com/imf/none/20_3038/2318000_PCF_Deklaration_EN" TargetMode="External"/><Relationship Id="rId53" Type="http://schemas.openxmlformats.org/officeDocument/2006/relationships/hyperlink" Target="https://www.rittal.com/imf/none/20_3071/2384010_PCF_Deklaration_EN" TargetMode="External"/><Relationship Id="rId149" Type="http://schemas.openxmlformats.org/officeDocument/2006/relationships/hyperlink" Target="https://www.rittal.com/imf/none/20_3020/4309000_PCF_Deklaration_EN" TargetMode="External"/><Relationship Id="rId314" Type="http://schemas.openxmlformats.org/officeDocument/2006/relationships/hyperlink" Target="https://www.rittal.com/imf/none/20_2954/8660000_PCF_Deklaration_EN" TargetMode="External"/><Relationship Id="rId95" Type="http://schemas.openxmlformats.org/officeDocument/2006/relationships/hyperlink" Target="https://www.rittal.com/imf/none/20_3100/3479800_PCF_Deklaration_EN" TargetMode="External"/><Relationship Id="rId160" Type="http://schemas.openxmlformats.org/officeDocument/2006/relationships/hyperlink" Target="https://www.rittal.com/imf/none/20_2952/5820600_PCF_Deklaration_EN" TargetMode="External"/><Relationship Id="rId216" Type="http://schemas.openxmlformats.org/officeDocument/2006/relationships/hyperlink" Target="https://www.rittal.com/imf/none/20_2956/8100245_PCF_Deklaration_EN" TargetMode="External"/><Relationship Id="rId258" Type="http://schemas.openxmlformats.org/officeDocument/2006/relationships/hyperlink" Target="https://www.rittal.com/imf/none/20_3024/8617000_PCF_Deklaration_EN" TargetMode="External"/><Relationship Id="rId22" Type="http://schemas.openxmlformats.org/officeDocument/2006/relationships/hyperlink" Target="https://www.rittal.com/imf/none/20_2952/5820600_PCF_Deklaration_EN" TargetMode="External"/><Relationship Id="rId64" Type="http://schemas.openxmlformats.org/officeDocument/2006/relationships/hyperlink" Target="https://www.rittal.com/imf/none/20_3086/3178800_PCF_Deklaration_EN" TargetMode="External"/><Relationship Id="rId118" Type="http://schemas.openxmlformats.org/officeDocument/2006/relationships/hyperlink" Target="https://www.rittal.com/imf/none/20_3104/3489340_PCF_Deklaration_EN" TargetMode="External"/><Relationship Id="rId325" Type="http://schemas.openxmlformats.org/officeDocument/2006/relationships/hyperlink" Target="https://www.rittal.com/imf/none/20_2814/8004000_PCF_Deklaration_EN" TargetMode="External"/><Relationship Id="rId171" Type="http://schemas.openxmlformats.org/officeDocument/2006/relationships/hyperlink" Target="https://www.rittal.com/imf/none/20_2952/5820600_PCF_Deklaration_EN" TargetMode="External"/><Relationship Id="rId227" Type="http://schemas.openxmlformats.org/officeDocument/2006/relationships/hyperlink" Target="https://www.rittal.com/imf/none/20_3014/8100740_PCF_Deklaration_EN" TargetMode="External"/><Relationship Id="rId269" Type="http://schemas.openxmlformats.org/officeDocument/2006/relationships/hyperlink" Target="https://www.rittal.com/imf/none/20_3026/8617100_PCF_Deklaration_EN" TargetMode="External"/><Relationship Id="rId33" Type="http://schemas.openxmlformats.org/officeDocument/2006/relationships/hyperlink" Target="https://www.rittal.com/imf/none/20_3002/8617750_PCF_Deklaration_EN" TargetMode="External"/><Relationship Id="rId129" Type="http://schemas.openxmlformats.org/officeDocument/2006/relationships/hyperlink" Target="https://www.rittal.com/imf/none/20_3018/4169000_PCF_Deklaration_EN" TargetMode="External"/><Relationship Id="rId280" Type="http://schemas.openxmlformats.org/officeDocument/2006/relationships/hyperlink" Target="https://www.rittal.com/imf/none/20_3030/8617800_PCF_Deklaration_EN" TargetMode="External"/><Relationship Id="rId336" Type="http://schemas.openxmlformats.org/officeDocument/2006/relationships/hyperlink" Target="https://www.rittal.com/imf/none/20_2814/8004000_PCF_Deklaration_EN" TargetMode="External"/><Relationship Id="rId75" Type="http://schemas.openxmlformats.org/officeDocument/2006/relationships/hyperlink" Target="https://www.rittal.com/imf/none/20_3098/3185730_PCF_Deklaration_EN" TargetMode="External"/><Relationship Id="rId140" Type="http://schemas.openxmlformats.org/officeDocument/2006/relationships/hyperlink" Target="https://www.rittal.com/imf/none/20_3034/4394000_PCF_Deklaration_EN" TargetMode="External"/><Relationship Id="rId182" Type="http://schemas.openxmlformats.org/officeDocument/2006/relationships/hyperlink" Target="https://www.rittal.com/imf/none/20_3077/5850600_PCF_Deklaration_EN" TargetMode="External"/><Relationship Id="rId6" Type="http://schemas.openxmlformats.org/officeDocument/2006/relationships/hyperlink" Target="https://www.rittal.com/imf/none/20_2818/1500000_PCF_Deklaration_EN" TargetMode="External"/><Relationship Id="rId238" Type="http://schemas.openxmlformats.org/officeDocument/2006/relationships/hyperlink" Target="https://www.rittal.com/imf/none/20_2814/8004000_PCF_Deklaration_EN" TargetMode="External"/><Relationship Id="rId291" Type="http://schemas.openxmlformats.org/officeDocument/2006/relationships/hyperlink" Target="https://www.rittal.com/imf/none/20_2814/8004000_PCF_Deklaration_EN" TargetMode="External"/><Relationship Id="rId305" Type="http://schemas.openxmlformats.org/officeDocument/2006/relationships/hyperlink" Target="https://www.rittal.com/imf/none/20_2954/8660000_PCF_Deklaration_EN" TargetMode="External"/><Relationship Id="rId44" Type="http://schemas.openxmlformats.org/officeDocument/2006/relationships/hyperlink" Target="https://www.rittal.com/imf/none/20_3069/1302600_PCF_Deklaration_EN" TargetMode="External"/><Relationship Id="rId86" Type="http://schemas.openxmlformats.org/officeDocument/2006/relationships/hyperlink" Target="https://www.rittal.com/imf/none/20_3088/3189940_PCF_Deklaration_EN" TargetMode="External"/><Relationship Id="rId151" Type="http://schemas.openxmlformats.org/officeDocument/2006/relationships/hyperlink" Target="https://www.rittal.com/imf/none/20_3020/4309000_PCF_Deklaration_EN" TargetMode="External"/><Relationship Id="rId193" Type="http://schemas.openxmlformats.org/officeDocument/2006/relationships/hyperlink" Target="https://www.rittal.com/imf/none/20_3071/6535010_PCF_Deklaration_EN" TargetMode="External"/><Relationship Id="rId207" Type="http://schemas.openxmlformats.org/officeDocument/2006/relationships/hyperlink" Target="https://www.rittal.com/imf/none/20_2956/8100245_PCF_Deklaration_EN" TargetMode="External"/><Relationship Id="rId249" Type="http://schemas.openxmlformats.org/officeDocument/2006/relationships/hyperlink" Target="https://www.rittal.com/imf/none/20_2814/8004000_PCF_Deklaration_EN" TargetMode="External"/><Relationship Id="rId13" Type="http://schemas.openxmlformats.org/officeDocument/2006/relationships/hyperlink" Target="https://www.rittal.com/imf/none/20_3045/2500100_PCF_Deklaration_EN" TargetMode="External"/><Relationship Id="rId109" Type="http://schemas.openxmlformats.org/officeDocument/2006/relationships/hyperlink" Target="https://www.rittal.com/imf/none/20_3108/3485835_PCF_Deklaration_EN" TargetMode="External"/><Relationship Id="rId260" Type="http://schemas.openxmlformats.org/officeDocument/2006/relationships/hyperlink" Target="https://www.rittal.com/imf/none/20_3024/8617000_PCF_Deklaration_EN" TargetMode="External"/><Relationship Id="rId316" Type="http://schemas.openxmlformats.org/officeDocument/2006/relationships/hyperlink" Target="https://www.rittal.com/imf/none/20_2954/8660000_PCF_Deklaration_EN" TargetMode="External"/><Relationship Id="rId55" Type="http://schemas.openxmlformats.org/officeDocument/2006/relationships/hyperlink" Target="https://www.rittal.com/imf/none/20_3071/2384010_PCF_Deklaration_EN" TargetMode="External"/><Relationship Id="rId97" Type="http://schemas.openxmlformats.org/officeDocument/2006/relationships/hyperlink" Target="https://www.rittal.com/imf/none/20_3100/3479800_PCF_Deklaration_EN" TargetMode="External"/><Relationship Id="rId120" Type="http://schemas.openxmlformats.org/officeDocument/2006/relationships/hyperlink" Target="https://www.rittal.com/imf/none/20_3104/3489340_PCF_Deklaration_EN" TargetMode="External"/><Relationship Id="rId162" Type="http://schemas.openxmlformats.org/officeDocument/2006/relationships/hyperlink" Target="https://www.rittal.com/imf/none/20_2952/5820600_PCF_Deklaration_EN" TargetMode="External"/><Relationship Id="rId218" Type="http://schemas.openxmlformats.org/officeDocument/2006/relationships/hyperlink" Target="https://www.rittal.com/imf/none/20_2956/8100245_PCF_Deklaration_EN" TargetMode="External"/><Relationship Id="rId271" Type="http://schemas.openxmlformats.org/officeDocument/2006/relationships/hyperlink" Target="https://www.rittal.com/imf/none/20_3026/8617100_PCF_Deklaration_EN" TargetMode="External"/><Relationship Id="rId24" Type="http://schemas.openxmlformats.org/officeDocument/2006/relationships/hyperlink" Target="https://www.rittal.com/imf/none/20_2814/8004000_PCF_Deklaration_EN" TargetMode="External"/><Relationship Id="rId66" Type="http://schemas.openxmlformats.org/officeDocument/2006/relationships/hyperlink" Target="https://www.rittal.com/imf/none/20_3096/3184837_PCF_Deklaration_EN" TargetMode="External"/><Relationship Id="rId131" Type="http://schemas.openxmlformats.org/officeDocument/2006/relationships/hyperlink" Target="https://www.rittal.com/imf/none/20_3018/4169000_PCF_Deklaration_EN" TargetMode="External"/><Relationship Id="rId327" Type="http://schemas.openxmlformats.org/officeDocument/2006/relationships/hyperlink" Target="https://www.rittal.com/imf/none/20_2814/8004000_PCF_Deklaration_EN" TargetMode="External"/><Relationship Id="rId173" Type="http://schemas.openxmlformats.org/officeDocument/2006/relationships/hyperlink" Target="https://www.rittal.com/imf/none/20_2952/5820600_PCF_Deklaration_EN" TargetMode="External"/><Relationship Id="rId229" Type="http://schemas.openxmlformats.org/officeDocument/2006/relationships/hyperlink" Target="https://www.rittal.com/imf/none/20_3014/8100740_PCF_Deklaration_EN"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s://my.2ba.nl/Model/Product/DeclaredUnitQuantity" TargetMode="External"/><Relationship Id="rId7" Type="http://schemas.openxmlformats.org/officeDocument/2006/relationships/hyperlink" Target="https://my.2ba.nl/Model/Product/ThirdPartyVerification" TargetMode="External"/><Relationship Id="rId2" Type="http://schemas.openxmlformats.org/officeDocument/2006/relationships/hyperlink" Target="https://my.2ba.nl/Model/LCA/LifecycleStage" TargetMode="External"/><Relationship Id="rId1" Type="http://schemas.openxmlformats.org/officeDocument/2006/relationships/hyperlink" Target="https://my.2ba.nl/Model/LCA/DeclaredUnitGwpTotal" TargetMode="External"/><Relationship Id="rId6" Type="http://schemas.openxmlformats.org/officeDocument/2006/relationships/hyperlink" Target="https://my.2ba.nl/Model/Product/LCADataValidTo" TargetMode="External"/><Relationship Id="rId5" Type="http://schemas.openxmlformats.org/officeDocument/2006/relationships/hyperlink" Target="https://my.2ba.nl/Model/Product/LCADataValidFrom" TargetMode="External"/><Relationship Id="rId10" Type="http://schemas.openxmlformats.org/officeDocument/2006/relationships/comments" Target="../comments1.xml"/><Relationship Id="rId4" Type="http://schemas.openxmlformats.org/officeDocument/2006/relationships/hyperlink" Target="https://my.2ba.nl/Model/Product/DeclaredUnitUnit" TargetMode="External"/><Relationship Id="rId9"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pep-ecopassport.org/fileadmin/webmaster-fichiers/PSR0007-ed1.1-FR-2015_10_16-AppareilsElectriquesAutonomesdeSecurite.pdf" TargetMode="External"/><Relationship Id="rId7" Type="http://schemas.microsoft.com/office/2017/10/relationships/threadedComment" Target="../threadedComments/threadedComment1.xml"/><Relationship Id="rId2" Type="http://schemas.openxmlformats.org/officeDocument/2006/relationships/hyperlink" Target="http://www.pep-ecopassport.org/fileadmin/user_upload/PEP-PCR-ed4-EN-2021_09_14.pdf" TargetMode="External"/><Relationship Id="rId1" Type="http://schemas.openxmlformats.org/officeDocument/2006/relationships/hyperlink" Target="https://www.pep-ecopassport.org/"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hyperlink" Target="https://www.buytradeforce.com/wp-content/uploads/0001550001_Datasheet.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058F3-4809-4275-8150-1B4A8180B17F}">
  <sheetPr>
    <tabColor rgb="FF92D050"/>
  </sheetPr>
  <dimension ref="A1:S616"/>
  <sheetViews>
    <sheetView tabSelected="1" zoomScale="115" zoomScaleNormal="115" workbookViewId="0">
      <pane xSplit="1" ySplit="2" topLeftCell="B3" activePane="bottomRight" state="frozen"/>
      <selection pane="topRight" activeCell="B1" sqref="B1"/>
      <selection pane="bottomLeft" activeCell="A3" sqref="A3"/>
      <selection pane="bottomRight" activeCell="L5" sqref="L5"/>
    </sheetView>
  </sheetViews>
  <sheetFormatPr baseColWidth="10" defaultColWidth="14.28515625" defaultRowHeight="15" customHeight="1" x14ac:dyDescent="0.25"/>
  <cols>
    <col min="1" max="1" width="9" style="58" bestFit="1" customWidth="1"/>
    <col min="2" max="2" width="15.140625" style="85" bestFit="1" customWidth="1"/>
    <col min="3" max="3" width="15.7109375" style="85" bestFit="1" customWidth="1"/>
    <col min="4" max="4" width="9" style="59" bestFit="1" customWidth="1"/>
    <col min="5" max="5" width="13.42578125" style="59" bestFit="1" customWidth="1"/>
    <col min="6" max="6" width="11.28515625" style="59" bestFit="1" customWidth="1"/>
    <col min="7" max="7" width="10.85546875" style="59" bestFit="1" customWidth="1"/>
    <col min="8" max="8" width="10.140625" style="59" bestFit="1" customWidth="1"/>
    <col min="9" max="9" width="11.140625" style="59" bestFit="1" customWidth="1"/>
    <col min="10" max="10" width="20.85546875" style="81" bestFit="1" customWidth="1"/>
    <col min="11" max="11" width="11.28515625" style="45" bestFit="1" customWidth="1"/>
    <col min="12" max="12" width="37.7109375" style="45" bestFit="1" customWidth="1"/>
    <col min="13" max="13" width="23.7109375" style="45" bestFit="1" customWidth="1"/>
    <col min="14" max="14" width="64.85546875" style="62" bestFit="1" customWidth="1"/>
    <col min="15" max="16384" width="14.28515625" style="45"/>
  </cols>
  <sheetData>
    <row r="1" spans="1:19" ht="15" customHeight="1" x14ac:dyDescent="0.25">
      <c r="A1" s="87" t="s">
        <v>467</v>
      </c>
      <c r="B1" s="88"/>
      <c r="C1" s="89"/>
      <c r="D1" s="92" t="s">
        <v>936</v>
      </c>
      <c r="E1" s="93"/>
      <c r="F1" s="93"/>
      <c r="G1" s="93"/>
      <c r="H1" s="93"/>
      <c r="I1" s="93"/>
      <c r="J1" s="94"/>
      <c r="K1" s="95" t="s">
        <v>468</v>
      </c>
      <c r="L1" s="96"/>
      <c r="M1" s="97" t="s">
        <v>468</v>
      </c>
      <c r="N1" s="98"/>
      <c r="O1" s="99"/>
      <c r="P1" s="90" t="s">
        <v>937</v>
      </c>
      <c r="Q1" s="91"/>
      <c r="R1" s="91"/>
      <c r="S1" s="91"/>
    </row>
    <row r="2" spans="1:19" ht="15" customHeight="1" x14ac:dyDescent="0.25">
      <c r="A2" s="84" t="s">
        <v>947</v>
      </c>
      <c r="B2" s="48" t="s">
        <v>0</v>
      </c>
      <c r="C2" s="48" t="s">
        <v>2</v>
      </c>
      <c r="D2" s="49" t="s">
        <v>938</v>
      </c>
      <c r="E2" s="49" t="s">
        <v>939</v>
      </c>
      <c r="F2" s="49" t="s">
        <v>940</v>
      </c>
      <c r="G2" s="49" t="s">
        <v>941</v>
      </c>
      <c r="H2" s="49" t="s">
        <v>942</v>
      </c>
      <c r="I2" s="49" t="s">
        <v>943</v>
      </c>
      <c r="J2" s="50" t="s">
        <v>10</v>
      </c>
      <c r="K2" s="51" t="s">
        <v>944</v>
      </c>
      <c r="L2" s="46" t="s">
        <v>14</v>
      </c>
      <c r="M2" s="52" t="s">
        <v>469</v>
      </c>
      <c r="N2" s="63" t="s">
        <v>948</v>
      </c>
      <c r="O2" s="52" t="s">
        <v>16</v>
      </c>
      <c r="P2" s="53" t="s">
        <v>945</v>
      </c>
      <c r="Q2" s="53" t="s">
        <v>946</v>
      </c>
      <c r="R2" s="53" t="s">
        <v>18</v>
      </c>
      <c r="S2" s="53" t="s">
        <v>19</v>
      </c>
    </row>
    <row r="3" spans="1:19" s="54" customFormat="1" ht="15" customHeight="1" x14ac:dyDescent="0.25">
      <c r="A3" s="58" t="s">
        <v>950</v>
      </c>
      <c r="B3" s="4" t="s">
        <v>807</v>
      </c>
      <c r="C3" s="47">
        <v>4028177815063</v>
      </c>
      <c r="D3" s="59"/>
      <c r="E3" s="59">
        <v>26.130271430047674</v>
      </c>
      <c r="F3" s="59"/>
      <c r="G3" s="59"/>
      <c r="H3" s="59"/>
      <c r="I3" s="59"/>
      <c r="J3" s="81" t="s">
        <v>517</v>
      </c>
      <c r="K3" s="54" t="s">
        <v>1175</v>
      </c>
      <c r="L3" s="54">
        <v>0</v>
      </c>
      <c r="M3" s="65">
        <v>0</v>
      </c>
      <c r="N3" s="80" t="s">
        <v>1084</v>
      </c>
      <c r="O3" s="71" t="s">
        <v>1047</v>
      </c>
      <c r="P3" s="67"/>
      <c r="Q3" s="67"/>
      <c r="R3" s="67"/>
      <c r="S3" s="66">
        <v>1</v>
      </c>
    </row>
    <row r="4" spans="1:19" s="54" customFormat="1" ht="15" customHeight="1" x14ac:dyDescent="0.25">
      <c r="A4" s="58" t="s">
        <v>951</v>
      </c>
      <c r="B4" s="4" t="s">
        <v>807</v>
      </c>
      <c r="C4" s="47">
        <v>4028177814943</v>
      </c>
      <c r="D4" s="59"/>
      <c r="E4" s="59">
        <v>29.882609658216644</v>
      </c>
      <c r="F4" s="59"/>
      <c r="G4" s="59"/>
      <c r="H4" s="59"/>
      <c r="I4" s="59"/>
      <c r="J4" s="81" t="s">
        <v>517</v>
      </c>
      <c r="K4" s="54" t="s">
        <v>1175</v>
      </c>
      <c r="L4" s="54">
        <v>0</v>
      </c>
      <c r="M4" s="65">
        <v>0</v>
      </c>
      <c r="N4" s="80" t="s">
        <v>1084</v>
      </c>
      <c r="O4" s="71" t="s">
        <v>1047</v>
      </c>
      <c r="P4" s="67"/>
      <c r="Q4" s="67"/>
      <c r="R4" s="67"/>
      <c r="S4" s="66">
        <v>1</v>
      </c>
    </row>
    <row r="5" spans="1:19" s="54" customFormat="1" ht="15" customHeight="1" x14ac:dyDescent="0.25">
      <c r="A5" s="58" t="s">
        <v>952</v>
      </c>
      <c r="B5" s="4" t="s">
        <v>807</v>
      </c>
      <c r="C5" s="47">
        <v>4028177814950</v>
      </c>
      <c r="D5" s="59"/>
      <c r="E5" s="59">
        <v>33.832226614477555</v>
      </c>
      <c r="F5" s="59"/>
      <c r="G5" s="59"/>
      <c r="H5" s="59"/>
      <c r="I5" s="59"/>
      <c r="J5" s="81" t="s">
        <v>517</v>
      </c>
      <c r="K5" s="54" t="s">
        <v>1175</v>
      </c>
      <c r="L5" s="54">
        <v>0</v>
      </c>
      <c r="M5" s="65">
        <v>0</v>
      </c>
      <c r="N5" s="80" t="s">
        <v>1084</v>
      </c>
      <c r="O5" s="71" t="s">
        <v>1047</v>
      </c>
      <c r="P5" s="67"/>
      <c r="Q5" s="67"/>
      <c r="R5" s="67"/>
      <c r="S5" s="66">
        <v>1</v>
      </c>
    </row>
    <row r="6" spans="1:19" s="54" customFormat="1" ht="15" customHeight="1" x14ac:dyDescent="0.25">
      <c r="A6" s="58" t="s">
        <v>953</v>
      </c>
      <c r="B6" s="4" t="s">
        <v>807</v>
      </c>
      <c r="C6" s="47">
        <v>4028177814967</v>
      </c>
      <c r="D6" s="59"/>
      <c r="E6" s="59">
        <v>51.563810435080725</v>
      </c>
      <c r="F6" s="59"/>
      <c r="G6" s="59"/>
      <c r="H6" s="59"/>
      <c r="I6" s="59"/>
      <c r="J6" s="81" t="s">
        <v>517</v>
      </c>
      <c r="K6" s="54" t="s">
        <v>1175</v>
      </c>
      <c r="L6" s="54">
        <v>0</v>
      </c>
      <c r="M6" s="65">
        <v>0</v>
      </c>
      <c r="N6" s="80" t="s">
        <v>1084</v>
      </c>
      <c r="O6" s="71" t="s">
        <v>1047</v>
      </c>
      <c r="P6" s="67"/>
      <c r="Q6" s="67"/>
      <c r="R6" s="67"/>
      <c r="S6" s="66">
        <v>1</v>
      </c>
    </row>
    <row r="7" spans="1:19" s="54" customFormat="1" ht="15" customHeight="1" x14ac:dyDescent="0.25">
      <c r="A7" s="58" t="s">
        <v>954</v>
      </c>
      <c r="B7" s="4" t="s">
        <v>807</v>
      </c>
      <c r="C7" s="47">
        <v>4028177814974</v>
      </c>
      <c r="D7" s="59"/>
      <c r="E7" s="59">
        <v>48.348271724015483</v>
      </c>
      <c r="F7" s="59"/>
      <c r="G7" s="59"/>
      <c r="H7" s="59"/>
      <c r="I7" s="59"/>
      <c r="J7" s="81" t="s">
        <v>517</v>
      </c>
      <c r="K7" s="54" t="s">
        <v>1175</v>
      </c>
      <c r="L7" s="54">
        <v>0</v>
      </c>
      <c r="M7" s="65">
        <v>0</v>
      </c>
      <c r="N7" s="80" t="s">
        <v>1084</v>
      </c>
      <c r="O7" s="71" t="s">
        <v>1047</v>
      </c>
      <c r="P7" s="67"/>
      <c r="Q7" s="67"/>
      <c r="R7" s="67"/>
      <c r="S7" s="66">
        <v>1</v>
      </c>
    </row>
    <row r="8" spans="1:19" ht="15" customHeight="1" x14ac:dyDescent="0.25">
      <c r="A8" s="58" t="s">
        <v>955</v>
      </c>
      <c r="B8" s="4" t="s">
        <v>807</v>
      </c>
      <c r="C8" s="47">
        <v>4028177814981</v>
      </c>
      <c r="E8" s="59">
        <v>48.748750569058593</v>
      </c>
      <c r="J8" s="81" t="s">
        <v>517</v>
      </c>
      <c r="K8" s="54" t="s">
        <v>1175</v>
      </c>
      <c r="L8" s="54">
        <v>0</v>
      </c>
      <c r="M8" s="65">
        <v>0</v>
      </c>
      <c r="N8" s="80" t="s">
        <v>1084</v>
      </c>
      <c r="O8" s="71" t="s">
        <v>1047</v>
      </c>
      <c r="P8" s="67"/>
      <c r="S8" s="66">
        <v>1</v>
      </c>
    </row>
    <row r="9" spans="1:19" ht="15" customHeight="1" x14ac:dyDescent="0.25">
      <c r="A9" s="58" t="s">
        <v>956</v>
      </c>
      <c r="B9" s="4" t="s">
        <v>807</v>
      </c>
      <c r="C9" s="47">
        <v>4028177814998</v>
      </c>
      <c r="E9" s="59">
        <v>67.960166015273245</v>
      </c>
      <c r="J9" s="81" t="s">
        <v>517</v>
      </c>
      <c r="K9" s="54" t="s">
        <v>1175</v>
      </c>
      <c r="L9" s="54">
        <v>0</v>
      </c>
      <c r="M9" s="65">
        <v>0</v>
      </c>
      <c r="N9" s="80" t="s">
        <v>1084</v>
      </c>
      <c r="O9" s="71" t="s">
        <v>1047</v>
      </c>
      <c r="P9" s="67"/>
      <c r="S9" s="66">
        <v>1</v>
      </c>
    </row>
    <row r="10" spans="1:19" ht="15" customHeight="1" x14ac:dyDescent="0.25">
      <c r="A10" s="58" t="s">
        <v>957</v>
      </c>
      <c r="B10" s="4" t="s">
        <v>807</v>
      </c>
      <c r="C10" s="47">
        <v>4028177815117</v>
      </c>
      <c r="E10" s="59">
        <v>29.353617368791355</v>
      </c>
      <c r="J10" s="81" t="s">
        <v>517</v>
      </c>
      <c r="K10" s="54" t="s">
        <v>1175</v>
      </c>
      <c r="L10" s="54">
        <v>0</v>
      </c>
      <c r="M10" s="65">
        <v>0</v>
      </c>
      <c r="N10" s="80" t="s">
        <v>1084</v>
      </c>
      <c r="O10" s="71" t="s">
        <v>1047</v>
      </c>
      <c r="P10" s="67"/>
      <c r="S10" s="66">
        <v>1</v>
      </c>
    </row>
    <row r="11" spans="1:19" ht="15" customHeight="1" x14ac:dyDescent="0.25">
      <c r="A11" s="58" t="s">
        <v>958</v>
      </c>
      <c r="B11" s="4" t="s">
        <v>807</v>
      </c>
      <c r="C11" s="47">
        <v>4028177815001</v>
      </c>
      <c r="E11" s="59">
        <v>96.150154256966388</v>
      </c>
      <c r="J11" s="81" t="s">
        <v>517</v>
      </c>
      <c r="K11" s="54" t="s">
        <v>1175</v>
      </c>
      <c r="L11" s="54">
        <v>0</v>
      </c>
      <c r="M11" s="65">
        <v>0</v>
      </c>
      <c r="N11" s="80" t="s">
        <v>1084</v>
      </c>
      <c r="O11" s="71" t="s">
        <v>1047</v>
      </c>
      <c r="P11" s="67"/>
      <c r="S11" s="66">
        <v>1</v>
      </c>
    </row>
    <row r="12" spans="1:19" ht="15" customHeight="1" x14ac:dyDescent="0.25">
      <c r="A12" s="58" t="s">
        <v>959</v>
      </c>
      <c r="B12" s="4" t="s">
        <v>807</v>
      </c>
      <c r="C12" s="47">
        <v>4028177815131</v>
      </c>
      <c r="E12" s="59">
        <v>63.603708221148523</v>
      </c>
      <c r="J12" s="81" t="s">
        <v>517</v>
      </c>
      <c r="K12" s="54" t="s">
        <v>1175</v>
      </c>
      <c r="L12" s="54">
        <v>0</v>
      </c>
      <c r="M12" s="65">
        <v>0</v>
      </c>
      <c r="N12" s="80" t="s">
        <v>1084</v>
      </c>
      <c r="O12" s="71" t="s">
        <v>1047</v>
      </c>
      <c r="P12" s="67"/>
      <c r="S12" s="66">
        <v>1</v>
      </c>
    </row>
    <row r="13" spans="1:19" ht="15" customHeight="1" x14ac:dyDescent="0.25">
      <c r="A13" s="58" t="s">
        <v>960</v>
      </c>
      <c r="B13" s="4" t="s">
        <v>807</v>
      </c>
      <c r="C13" s="47">
        <v>4028177815018</v>
      </c>
      <c r="E13" s="59">
        <v>134.54550168713752</v>
      </c>
      <c r="J13" s="81" t="s">
        <v>517</v>
      </c>
      <c r="K13" s="54" t="s">
        <v>1175</v>
      </c>
      <c r="L13" s="54">
        <v>0</v>
      </c>
      <c r="M13" s="65">
        <v>0</v>
      </c>
      <c r="N13" s="80" t="s">
        <v>1084</v>
      </c>
      <c r="O13" s="71" t="s">
        <v>1047</v>
      </c>
      <c r="P13" s="67"/>
      <c r="S13" s="66">
        <v>1</v>
      </c>
    </row>
    <row r="14" spans="1:19" ht="15" customHeight="1" x14ac:dyDescent="0.25">
      <c r="A14" s="58" t="s">
        <v>961</v>
      </c>
      <c r="B14" s="4" t="s">
        <v>807</v>
      </c>
      <c r="C14" s="47">
        <v>4028177815124</v>
      </c>
      <c r="E14" s="59">
        <v>41.972494366284742</v>
      </c>
      <c r="J14" s="81" t="s">
        <v>517</v>
      </c>
      <c r="K14" s="54" t="s">
        <v>1175</v>
      </c>
      <c r="L14" s="54">
        <v>0</v>
      </c>
      <c r="M14" s="65">
        <v>0</v>
      </c>
      <c r="N14" s="80" t="s">
        <v>1084</v>
      </c>
      <c r="O14" s="71" t="s">
        <v>1047</v>
      </c>
      <c r="P14" s="67"/>
      <c r="S14" s="66">
        <v>1</v>
      </c>
    </row>
    <row r="15" spans="1:19" ht="15" customHeight="1" x14ac:dyDescent="0.25">
      <c r="A15" s="58" t="s">
        <v>962</v>
      </c>
      <c r="B15" s="4" t="s">
        <v>807</v>
      </c>
      <c r="C15" s="47">
        <v>4028177815025</v>
      </c>
      <c r="E15" s="59">
        <v>172.68448856963761</v>
      </c>
      <c r="J15" s="81" t="s">
        <v>517</v>
      </c>
      <c r="K15" s="54" t="s">
        <v>1175</v>
      </c>
      <c r="L15" s="54">
        <v>0</v>
      </c>
      <c r="M15" s="65">
        <v>0</v>
      </c>
      <c r="N15" s="80" t="s">
        <v>1084</v>
      </c>
      <c r="O15" s="71" t="s">
        <v>1047</v>
      </c>
      <c r="P15" s="67"/>
      <c r="S15" s="66">
        <v>1</v>
      </c>
    </row>
    <row r="16" spans="1:19" ht="15" customHeight="1" x14ac:dyDescent="0.25">
      <c r="A16" s="58" t="s">
        <v>963</v>
      </c>
      <c r="B16" s="4" t="s">
        <v>807</v>
      </c>
      <c r="C16" s="47">
        <v>4028177815032</v>
      </c>
      <c r="E16" s="59">
        <v>200.03146786653588</v>
      </c>
      <c r="J16" s="81" t="s">
        <v>517</v>
      </c>
      <c r="K16" s="54" t="s">
        <v>1175</v>
      </c>
      <c r="L16" s="54">
        <v>0</v>
      </c>
      <c r="M16" s="65">
        <v>0</v>
      </c>
      <c r="N16" s="80" t="s">
        <v>1084</v>
      </c>
      <c r="O16" s="71" t="s">
        <v>1047</v>
      </c>
      <c r="P16" s="67"/>
      <c r="S16" s="66">
        <v>1</v>
      </c>
    </row>
    <row r="17" spans="1:19" ht="15" customHeight="1" x14ac:dyDescent="0.25">
      <c r="A17" s="58" t="s">
        <v>964</v>
      </c>
      <c r="B17" s="4" t="s">
        <v>807</v>
      </c>
      <c r="C17" s="47">
        <v>4028177815049</v>
      </c>
      <c r="E17" s="59">
        <v>209.29307808416235</v>
      </c>
      <c r="J17" s="81" t="s">
        <v>517</v>
      </c>
      <c r="K17" s="54" t="s">
        <v>1175</v>
      </c>
      <c r="L17" s="54">
        <v>0</v>
      </c>
      <c r="M17" s="65">
        <v>0</v>
      </c>
      <c r="N17" s="80" t="s">
        <v>1084</v>
      </c>
      <c r="O17" s="71" t="s">
        <v>1047</v>
      </c>
      <c r="P17" s="67"/>
      <c r="S17" s="66">
        <v>1</v>
      </c>
    </row>
    <row r="18" spans="1:19" ht="15" customHeight="1" x14ac:dyDescent="0.25">
      <c r="A18" s="58" t="s">
        <v>965</v>
      </c>
      <c r="B18" s="4" t="s">
        <v>807</v>
      </c>
      <c r="C18" s="47">
        <v>4028177815056</v>
      </c>
      <c r="E18" s="59">
        <v>242.97824002864684</v>
      </c>
      <c r="J18" s="81" t="s">
        <v>517</v>
      </c>
      <c r="K18" s="54" t="s">
        <v>1175</v>
      </c>
      <c r="L18" s="54">
        <v>0</v>
      </c>
      <c r="M18" s="65">
        <v>0</v>
      </c>
      <c r="N18" s="80" t="s">
        <v>1084</v>
      </c>
      <c r="O18" s="71" t="s">
        <v>1047</v>
      </c>
      <c r="P18" s="67"/>
      <c r="S18" s="66">
        <v>1</v>
      </c>
    </row>
    <row r="19" spans="1:19" ht="15" customHeight="1" x14ac:dyDescent="0.25">
      <c r="A19" s="58" t="s">
        <v>597</v>
      </c>
      <c r="B19" s="4" t="s">
        <v>807</v>
      </c>
      <c r="C19" s="47">
        <v>4028177813434</v>
      </c>
      <c r="D19" s="59">
        <v>47.17</v>
      </c>
      <c r="E19" s="59">
        <v>26.847730722683615</v>
      </c>
      <c r="F19" s="59">
        <v>5.2206270499848002E-2</v>
      </c>
      <c r="G19" s="59">
        <v>9.9811999999999994</v>
      </c>
      <c r="H19" s="57">
        <v>0</v>
      </c>
      <c r="I19" s="59">
        <v>10.297748736085826</v>
      </c>
      <c r="J19" s="81" t="s">
        <v>517</v>
      </c>
      <c r="K19" s="54" t="s">
        <v>935</v>
      </c>
      <c r="L19" s="54">
        <v>0</v>
      </c>
      <c r="M19" s="65">
        <v>0</v>
      </c>
      <c r="N19" s="80" t="s">
        <v>1059</v>
      </c>
      <c r="O19" s="64" t="s">
        <v>33</v>
      </c>
      <c r="P19" s="64"/>
      <c r="S19" s="66">
        <v>1</v>
      </c>
    </row>
    <row r="20" spans="1:19" ht="15" customHeight="1" x14ac:dyDescent="0.25">
      <c r="A20" s="58" t="s">
        <v>598</v>
      </c>
      <c r="B20" s="4" t="s">
        <v>807</v>
      </c>
      <c r="C20" s="47">
        <v>4028177813458</v>
      </c>
      <c r="D20" s="59">
        <v>43.37</v>
      </c>
      <c r="E20" s="59">
        <v>23.090631548288034</v>
      </c>
      <c r="F20" s="59">
        <v>4.4892078710113581E-2</v>
      </c>
      <c r="G20" s="59">
        <v>9.9811999999999994</v>
      </c>
      <c r="H20" s="57">
        <v>0</v>
      </c>
      <c r="I20" s="59">
        <v>10.252757918706125</v>
      </c>
      <c r="J20" s="81" t="s">
        <v>517</v>
      </c>
      <c r="K20" s="54" t="s">
        <v>935</v>
      </c>
      <c r="L20" s="54">
        <v>0</v>
      </c>
      <c r="M20" s="65">
        <v>0</v>
      </c>
      <c r="N20" s="80" t="s">
        <v>1059</v>
      </c>
      <c r="O20" s="64" t="s">
        <v>33</v>
      </c>
      <c r="P20" s="64"/>
      <c r="S20" s="66">
        <v>1</v>
      </c>
    </row>
    <row r="21" spans="1:19" ht="15" customHeight="1" x14ac:dyDescent="0.25">
      <c r="A21" s="58" t="s">
        <v>599</v>
      </c>
      <c r="B21" s="4" t="s">
        <v>807</v>
      </c>
      <c r="C21" s="47">
        <v>4028177813441</v>
      </c>
      <c r="D21" s="59">
        <v>47.64</v>
      </c>
      <c r="E21" s="59">
        <v>27.331694897201846</v>
      </c>
      <c r="F21" s="59">
        <v>5.2941103573022473E-2</v>
      </c>
      <c r="G21" s="59">
        <v>9.9811999999999994</v>
      </c>
      <c r="H21" s="57">
        <v>0</v>
      </c>
      <c r="I21" s="59">
        <v>10.275259179337793</v>
      </c>
      <c r="J21" s="81" t="s">
        <v>517</v>
      </c>
      <c r="K21" s="54" t="s">
        <v>935</v>
      </c>
      <c r="L21" s="54">
        <v>0</v>
      </c>
      <c r="M21" s="65">
        <v>0</v>
      </c>
      <c r="N21" s="80" t="s">
        <v>1059</v>
      </c>
      <c r="O21" s="64" t="s">
        <v>33</v>
      </c>
      <c r="P21" s="64"/>
      <c r="S21" s="66">
        <v>1</v>
      </c>
    </row>
    <row r="22" spans="1:19" ht="15" customHeight="1" x14ac:dyDescent="0.25">
      <c r="A22" s="58" t="s">
        <v>600</v>
      </c>
      <c r="B22" s="4" t="s">
        <v>807</v>
      </c>
      <c r="C22" s="47">
        <v>4028177813298</v>
      </c>
      <c r="D22" s="59">
        <v>96.38</v>
      </c>
      <c r="E22" s="59">
        <v>75.477556344684928</v>
      </c>
      <c r="F22" s="59">
        <v>0.14696949671833817</v>
      </c>
      <c r="G22" s="59">
        <v>9.9811999999999994</v>
      </c>
      <c r="H22" s="57">
        <v>0</v>
      </c>
      <c r="I22" s="59">
        <v>10.771288972073092</v>
      </c>
      <c r="J22" s="81" t="s">
        <v>517</v>
      </c>
      <c r="K22" s="54" t="s">
        <v>935</v>
      </c>
      <c r="L22" s="54">
        <v>0</v>
      </c>
      <c r="M22" s="65">
        <v>0</v>
      </c>
      <c r="N22" s="80" t="s">
        <v>1059</v>
      </c>
      <c r="O22" s="64" t="s">
        <v>33</v>
      </c>
      <c r="P22" s="64"/>
      <c r="S22" s="66">
        <v>1</v>
      </c>
    </row>
    <row r="23" spans="1:19" ht="15" customHeight="1" x14ac:dyDescent="0.25">
      <c r="A23" s="58" t="s">
        <v>601</v>
      </c>
      <c r="B23" s="4" t="s">
        <v>807</v>
      </c>
      <c r="C23" s="47">
        <v>4028177813410</v>
      </c>
      <c r="D23" s="59">
        <v>64.907805829504596</v>
      </c>
      <c r="E23" s="59">
        <v>44.237180091597374</v>
      </c>
      <c r="F23" s="59">
        <v>8.657374089612499E-2</v>
      </c>
      <c r="G23" s="59">
        <v>9.9811999999999994</v>
      </c>
      <c r="H23" s="57">
        <v>0</v>
      </c>
      <c r="I23" s="59">
        <v>10.602851997011099</v>
      </c>
      <c r="J23" s="81" t="s">
        <v>517</v>
      </c>
      <c r="K23" s="54" t="s">
        <v>935</v>
      </c>
      <c r="L23" s="54">
        <v>0</v>
      </c>
      <c r="M23" s="65">
        <v>0</v>
      </c>
      <c r="N23" s="80" t="s">
        <v>1059</v>
      </c>
      <c r="O23" s="64" t="s">
        <v>33</v>
      </c>
      <c r="P23" s="64"/>
      <c r="S23" s="66">
        <v>1</v>
      </c>
    </row>
    <row r="24" spans="1:19" ht="15" customHeight="1" x14ac:dyDescent="0.25">
      <c r="A24" s="58" t="s">
        <v>602</v>
      </c>
      <c r="B24" s="4" t="s">
        <v>807</v>
      </c>
      <c r="C24" s="47">
        <v>4028177813380</v>
      </c>
      <c r="D24" s="59">
        <v>65.433111968085541</v>
      </c>
      <c r="E24" s="59">
        <v>44.900181029353654</v>
      </c>
      <c r="F24" s="59">
        <v>8.6918751634404004E-2</v>
      </c>
      <c r="G24" s="59">
        <v>9.9811999999999994</v>
      </c>
      <c r="H24" s="57">
        <v>0</v>
      </c>
      <c r="I24" s="59">
        <v>10.464812187097474</v>
      </c>
      <c r="J24" s="81" t="s">
        <v>517</v>
      </c>
      <c r="K24" s="54" t="s">
        <v>935</v>
      </c>
      <c r="L24" s="54">
        <v>0</v>
      </c>
      <c r="M24" s="65">
        <v>0</v>
      </c>
      <c r="N24" s="80" t="s">
        <v>1059</v>
      </c>
      <c r="O24" s="64" t="s">
        <v>33</v>
      </c>
      <c r="P24" s="64"/>
      <c r="S24" s="66">
        <v>1</v>
      </c>
    </row>
    <row r="25" spans="1:19" ht="15" customHeight="1" x14ac:dyDescent="0.25">
      <c r="A25" s="58" t="s">
        <v>603</v>
      </c>
      <c r="B25" s="4" t="s">
        <v>807</v>
      </c>
      <c r="C25" s="47">
        <v>4028177813403</v>
      </c>
      <c r="D25" s="59">
        <v>58.992469540532191</v>
      </c>
      <c r="E25" s="59">
        <v>38.480674008669446</v>
      </c>
      <c r="F25" s="59">
        <v>7.479488812551674E-2</v>
      </c>
      <c r="G25" s="59">
        <v>9.9811999999999994</v>
      </c>
      <c r="H25" s="57">
        <v>0</v>
      </c>
      <c r="I25" s="59">
        <v>10.455800643737225</v>
      </c>
      <c r="J25" s="81" t="s">
        <v>517</v>
      </c>
      <c r="K25" s="54" t="s">
        <v>935</v>
      </c>
      <c r="L25" s="54">
        <v>0</v>
      </c>
      <c r="M25" s="65">
        <v>0</v>
      </c>
      <c r="N25" s="80" t="s">
        <v>1059</v>
      </c>
      <c r="O25" s="64" t="s">
        <v>33</v>
      </c>
      <c r="P25" s="64"/>
      <c r="S25" s="66">
        <v>1</v>
      </c>
    </row>
    <row r="26" spans="1:19" ht="15" customHeight="1" x14ac:dyDescent="0.25">
      <c r="A26" s="58" t="s">
        <v>604</v>
      </c>
      <c r="B26" s="4" t="s">
        <v>807</v>
      </c>
      <c r="C26" s="47">
        <v>4028177813397</v>
      </c>
      <c r="D26" s="59">
        <v>67.729847360579129</v>
      </c>
      <c r="E26" s="59">
        <v>47.212020606547014</v>
      </c>
      <c r="F26" s="59">
        <v>9.1194198890526032E-2</v>
      </c>
      <c r="G26" s="59">
        <v>9.9811999999999994</v>
      </c>
      <c r="H26" s="57">
        <v>0</v>
      </c>
      <c r="I26" s="59">
        <v>10.445432555141608</v>
      </c>
      <c r="J26" s="81" t="s">
        <v>517</v>
      </c>
      <c r="K26" s="54" t="s">
        <v>935</v>
      </c>
      <c r="L26" s="54">
        <v>0</v>
      </c>
      <c r="M26" s="65">
        <v>0</v>
      </c>
      <c r="N26" s="80" t="s">
        <v>1059</v>
      </c>
      <c r="O26" s="64" t="s">
        <v>33</v>
      </c>
      <c r="P26" s="64"/>
      <c r="S26" s="66">
        <v>1</v>
      </c>
    </row>
    <row r="27" spans="1:19" ht="15" customHeight="1" x14ac:dyDescent="0.25">
      <c r="A27" s="58" t="s">
        <v>605</v>
      </c>
      <c r="B27" s="4" t="s">
        <v>807</v>
      </c>
      <c r="C27" s="47">
        <v>4028177813328</v>
      </c>
      <c r="D27" s="59">
        <v>93.702237864741761</v>
      </c>
      <c r="E27" s="59">
        <v>72.939001847482089</v>
      </c>
      <c r="F27" s="59">
        <v>0.14122728006699192</v>
      </c>
      <c r="G27" s="59">
        <v>9.9811999999999994</v>
      </c>
      <c r="H27" s="57">
        <v>0</v>
      </c>
      <c r="I27" s="59">
        <v>10.640808737192696</v>
      </c>
      <c r="J27" s="81" t="s">
        <v>517</v>
      </c>
      <c r="K27" s="54" t="s">
        <v>935</v>
      </c>
      <c r="L27" s="54">
        <v>0</v>
      </c>
      <c r="M27" s="65">
        <v>0</v>
      </c>
      <c r="N27" s="80" t="s">
        <v>1059</v>
      </c>
      <c r="O27" s="64" t="s">
        <v>33</v>
      </c>
      <c r="P27" s="64"/>
      <c r="S27" s="66">
        <v>1</v>
      </c>
    </row>
    <row r="28" spans="1:19" ht="15" customHeight="1" x14ac:dyDescent="0.25">
      <c r="A28" s="58" t="s">
        <v>606</v>
      </c>
      <c r="B28" s="4" t="s">
        <v>807</v>
      </c>
      <c r="C28" s="47">
        <v>4028177813250</v>
      </c>
      <c r="D28" s="59">
        <v>126.15024227602406</v>
      </c>
      <c r="E28" s="59">
        <v>105.03989077026593</v>
      </c>
      <c r="F28" s="59">
        <v>0.2035431788301936</v>
      </c>
      <c r="G28" s="59">
        <v>9.9811999999999994</v>
      </c>
      <c r="H28" s="57">
        <v>0</v>
      </c>
      <c r="I28" s="59">
        <v>10.92560832692795</v>
      </c>
      <c r="J28" s="81" t="s">
        <v>517</v>
      </c>
      <c r="K28" s="54" t="s">
        <v>935</v>
      </c>
      <c r="L28" s="54">
        <v>0</v>
      </c>
      <c r="M28" s="65">
        <v>0</v>
      </c>
      <c r="N28" s="80" t="s">
        <v>1059</v>
      </c>
      <c r="O28" s="64" t="s">
        <v>33</v>
      </c>
      <c r="P28" s="64"/>
      <c r="S28" s="66">
        <v>1</v>
      </c>
    </row>
    <row r="29" spans="1:19" ht="15" customHeight="1" x14ac:dyDescent="0.25">
      <c r="A29" s="58" t="s">
        <v>607</v>
      </c>
      <c r="B29" s="4" t="s">
        <v>807</v>
      </c>
      <c r="C29" s="47">
        <v>4028177813335</v>
      </c>
      <c r="D29" s="59">
        <v>95.887773297049307</v>
      </c>
      <c r="E29" s="59">
        <v>75.144921959334241</v>
      </c>
      <c r="F29" s="59">
        <v>0.14542961628975717</v>
      </c>
      <c r="G29" s="59">
        <v>9.9811999999999994</v>
      </c>
      <c r="H29" s="57">
        <v>0</v>
      </c>
      <c r="I29" s="59">
        <v>10.616221721425303</v>
      </c>
      <c r="J29" s="81" t="s">
        <v>517</v>
      </c>
      <c r="K29" s="54" t="s">
        <v>935</v>
      </c>
      <c r="L29" s="54">
        <v>0</v>
      </c>
      <c r="M29" s="65">
        <v>0</v>
      </c>
      <c r="N29" s="80" t="s">
        <v>1059</v>
      </c>
      <c r="O29" s="64" t="s">
        <v>33</v>
      </c>
      <c r="P29" s="64"/>
      <c r="S29" s="66">
        <v>1</v>
      </c>
    </row>
    <row r="30" spans="1:19" ht="15" customHeight="1" x14ac:dyDescent="0.25">
      <c r="A30" s="58" t="s">
        <v>608</v>
      </c>
      <c r="B30" s="4" t="s">
        <v>807</v>
      </c>
      <c r="C30" s="47">
        <v>4028177813311</v>
      </c>
      <c r="D30" s="59">
        <v>116.31452204239046</v>
      </c>
      <c r="E30" s="59">
        <v>95.20025710935505</v>
      </c>
      <c r="F30" s="59">
        <v>0.18553334319249226</v>
      </c>
      <c r="G30" s="59">
        <v>9.9811999999999994</v>
      </c>
      <c r="H30" s="57">
        <v>0</v>
      </c>
      <c r="I30" s="59">
        <v>10.947531589842924</v>
      </c>
      <c r="J30" s="81" t="s">
        <v>517</v>
      </c>
      <c r="K30" s="54" t="s">
        <v>935</v>
      </c>
      <c r="L30" s="54">
        <v>0</v>
      </c>
      <c r="M30" s="65">
        <v>0</v>
      </c>
      <c r="N30" s="80" t="s">
        <v>1059</v>
      </c>
      <c r="O30" s="64" t="s">
        <v>33</v>
      </c>
      <c r="P30" s="64"/>
      <c r="S30" s="66">
        <v>1</v>
      </c>
    </row>
    <row r="31" spans="1:19" ht="15" customHeight="1" x14ac:dyDescent="0.25">
      <c r="A31" s="58" t="s">
        <v>609</v>
      </c>
      <c r="B31" s="4" t="s">
        <v>807</v>
      </c>
      <c r="C31" s="47">
        <v>4028177813144</v>
      </c>
      <c r="D31" s="59">
        <v>143.32302747027464</v>
      </c>
      <c r="E31" s="59">
        <v>121.87920703793547</v>
      </c>
      <c r="F31" s="59">
        <v>0.23807690362138276</v>
      </c>
      <c r="G31" s="59">
        <v>9.9811999999999994</v>
      </c>
      <c r="H31" s="57">
        <v>0</v>
      </c>
      <c r="I31" s="59">
        <v>11.224543528717769</v>
      </c>
      <c r="J31" s="81" t="s">
        <v>517</v>
      </c>
      <c r="K31" s="54" t="s">
        <v>935</v>
      </c>
      <c r="L31" s="54">
        <v>0</v>
      </c>
      <c r="M31" s="65">
        <v>0</v>
      </c>
      <c r="N31" s="80" t="s">
        <v>1059</v>
      </c>
      <c r="O31" s="64" t="s">
        <v>33</v>
      </c>
      <c r="P31" s="64"/>
      <c r="S31" s="66">
        <v>1</v>
      </c>
    </row>
    <row r="32" spans="1:19" ht="15" customHeight="1" x14ac:dyDescent="0.25">
      <c r="A32" s="58" t="s">
        <v>610</v>
      </c>
      <c r="B32" s="4" t="s">
        <v>807</v>
      </c>
      <c r="C32" s="47">
        <v>4028177813373</v>
      </c>
      <c r="D32" s="59">
        <v>88.191377554107049</v>
      </c>
      <c r="E32" s="59">
        <v>67.492975052487367</v>
      </c>
      <c r="F32" s="59">
        <v>0.13057745046699193</v>
      </c>
      <c r="G32" s="59">
        <v>9.9811999999999994</v>
      </c>
      <c r="H32" s="57">
        <v>0</v>
      </c>
      <c r="I32" s="59">
        <v>10.586625051152696</v>
      </c>
      <c r="J32" s="81" t="s">
        <v>517</v>
      </c>
      <c r="K32" s="54" t="s">
        <v>935</v>
      </c>
      <c r="L32" s="54">
        <v>0</v>
      </c>
      <c r="M32" s="65">
        <v>0</v>
      </c>
      <c r="N32" s="80" t="s">
        <v>1059</v>
      </c>
      <c r="O32" s="64" t="s">
        <v>33</v>
      </c>
      <c r="P32" s="64"/>
      <c r="S32" s="66">
        <v>1</v>
      </c>
    </row>
    <row r="33" spans="1:19" ht="15" customHeight="1" x14ac:dyDescent="0.25">
      <c r="A33" s="58" t="s">
        <v>611</v>
      </c>
      <c r="B33" s="4" t="s">
        <v>807</v>
      </c>
      <c r="C33" s="47">
        <v>4028177813267</v>
      </c>
      <c r="D33" s="59">
        <v>141.16618598646917</v>
      </c>
      <c r="E33" s="59">
        <v>119.74125917300152</v>
      </c>
      <c r="F33" s="59">
        <v>0.23325814796559344</v>
      </c>
      <c r="G33" s="59">
        <v>9.9811999999999994</v>
      </c>
      <c r="H33" s="57">
        <v>0</v>
      </c>
      <c r="I33" s="59">
        <v>11.210468665502068</v>
      </c>
      <c r="J33" s="81" t="s">
        <v>517</v>
      </c>
      <c r="K33" s="54" t="s">
        <v>935</v>
      </c>
      <c r="L33" s="54">
        <v>0</v>
      </c>
      <c r="M33" s="65">
        <v>0</v>
      </c>
      <c r="N33" s="80" t="s">
        <v>1059</v>
      </c>
      <c r="O33" s="64" t="s">
        <v>33</v>
      </c>
      <c r="P33" s="64"/>
      <c r="S33" s="66">
        <v>1</v>
      </c>
    </row>
    <row r="34" spans="1:19" ht="15" customHeight="1" x14ac:dyDescent="0.25">
      <c r="A34" s="58" t="s">
        <v>612</v>
      </c>
      <c r="B34" s="4" t="s">
        <v>807</v>
      </c>
      <c r="C34" s="47">
        <v>4028177813366</v>
      </c>
      <c r="D34" s="59">
        <v>106.29095816853918</v>
      </c>
      <c r="E34" s="59">
        <v>85.461432966458261</v>
      </c>
      <c r="F34" s="59">
        <v>0.16529701586656723</v>
      </c>
      <c r="G34" s="59">
        <v>9.9811999999999994</v>
      </c>
      <c r="H34" s="57">
        <v>0</v>
      </c>
      <c r="I34" s="59">
        <v>10.68302818621434</v>
      </c>
      <c r="J34" s="81" t="s">
        <v>517</v>
      </c>
      <c r="K34" s="54" t="s">
        <v>935</v>
      </c>
      <c r="L34" s="54">
        <v>0</v>
      </c>
      <c r="M34" s="65">
        <v>0</v>
      </c>
      <c r="N34" s="80" t="s">
        <v>1059</v>
      </c>
      <c r="O34" s="64" t="s">
        <v>33</v>
      </c>
      <c r="P34" s="64"/>
      <c r="S34" s="66">
        <v>1</v>
      </c>
    </row>
    <row r="35" spans="1:19" ht="15" customHeight="1" x14ac:dyDescent="0.25">
      <c r="A35" s="58" t="s">
        <v>613</v>
      </c>
      <c r="B35" s="4" t="s">
        <v>807</v>
      </c>
      <c r="C35" s="47">
        <v>4028177813359</v>
      </c>
      <c r="D35" s="59">
        <v>125.23706575228435</v>
      </c>
      <c r="E35" s="59">
        <v>104.01117661690772</v>
      </c>
      <c r="F35" s="59">
        <v>0.2025872656668295</v>
      </c>
      <c r="G35" s="59">
        <v>9.9811999999999994</v>
      </c>
      <c r="H35" s="57">
        <v>0</v>
      </c>
      <c r="I35" s="59">
        <v>11.042101869709795</v>
      </c>
      <c r="J35" s="81" t="s">
        <v>517</v>
      </c>
      <c r="K35" s="54" t="s">
        <v>935</v>
      </c>
      <c r="L35" s="54">
        <v>0</v>
      </c>
      <c r="M35" s="65">
        <v>0</v>
      </c>
      <c r="N35" s="80" t="s">
        <v>1059</v>
      </c>
      <c r="O35" s="64" t="s">
        <v>33</v>
      </c>
      <c r="P35" s="64"/>
      <c r="S35" s="66">
        <v>1</v>
      </c>
    </row>
    <row r="36" spans="1:19" ht="15" customHeight="1" x14ac:dyDescent="0.25">
      <c r="A36" s="58" t="s">
        <v>614</v>
      </c>
      <c r="B36" s="4" t="s">
        <v>807</v>
      </c>
      <c r="C36" s="47">
        <v>4028177813304</v>
      </c>
      <c r="D36" s="59">
        <v>134.82456219520662</v>
      </c>
      <c r="E36" s="59">
        <v>113.57638725269867</v>
      </c>
      <c r="F36" s="59">
        <v>0.2208843313221176</v>
      </c>
      <c r="G36" s="59">
        <v>9.9811999999999994</v>
      </c>
      <c r="H36" s="57">
        <v>0</v>
      </c>
      <c r="I36" s="59">
        <v>11.046090611185853</v>
      </c>
      <c r="J36" s="81" t="s">
        <v>517</v>
      </c>
      <c r="K36" s="54" t="s">
        <v>935</v>
      </c>
      <c r="L36" s="54">
        <v>0</v>
      </c>
      <c r="M36" s="65">
        <v>0</v>
      </c>
      <c r="N36" s="80" t="s">
        <v>1059</v>
      </c>
      <c r="O36" s="64" t="s">
        <v>33</v>
      </c>
      <c r="P36" s="64"/>
      <c r="S36" s="66">
        <v>1</v>
      </c>
    </row>
    <row r="37" spans="1:19" ht="15" customHeight="1" x14ac:dyDescent="0.25">
      <c r="A37" s="58" t="s">
        <v>615</v>
      </c>
      <c r="B37" s="4" t="s">
        <v>807</v>
      </c>
      <c r="C37" s="47">
        <v>4028177813137</v>
      </c>
      <c r="D37" s="59">
        <v>163.84297701488768</v>
      </c>
      <c r="E37" s="59">
        <v>142.25053522557596</v>
      </c>
      <c r="F37" s="59">
        <v>0.27724258975100813</v>
      </c>
      <c r="G37" s="59">
        <v>9.9811999999999994</v>
      </c>
      <c r="H37" s="57">
        <v>0</v>
      </c>
      <c r="I37" s="59">
        <v>11.333999199560697</v>
      </c>
      <c r="J37" s="81" t="s">
        <v>517</v>
      </c>
      <c r="K37" s="54" t="s">
        <v>935</v>
      </c>
      <c r="L37" s="54">
        <v>0</v>
      </c>
      <c r="M37" s="65">
        <v>0</v>
      </c>
      <c r="N37" s="80" t="s">
        <v>1059</v>
      </c>
      <c r="O37" s="64" t="s">
        <v>33</v>
      </c>
      <c r="P37" s="64"/>
      <c r="S37" s="66">
        <v>1</v>
      </c>
    </row>
    <row r="38" spans="1:19" ht="15" customHeight="1" x14ac:dyDescent="0.25">
      <c r="A38" s="58" t="s">
        <v>616</v>
      </c>
      <c r="B38" s="4" t="s">
        <v>807</v>
      </c>
      <c r="C38" s="47">
        <v>4028177813342</v>
      </c>
      <c r="D38" s="59">
        <v>158.97613019504371</v>
      </c>
      <c r="E38" s="59">
        <v>137.40698049261337</v>
      </c>
      <c r="F38" s="59">
        <v>0.26442009968312757</v>
      </c>
      <c r="G38" s="59">
        <v>9.9811999999999994</v>
      </c>
      <c r="H38" s="57">
        <v>0</v>
      </c>
      <c r="I38" s="59">
        <v>11.323529602747231</v>
      </c>
      <c r="J38" s="81" t="s">
        <v>517</v>
      </c>
      <c r="K38" s="54" t="s">
        <v>935</v>
      </c>
      <c r="L38" s="54">
        <v>0</v>
      </c>
      <c r="M38" s="65">
        <v>0</v>
      </c>
      <c r="N38" s="80" t="s">
        <v>1059</v>
      </c>
      <c r="O38" s="64" t="s">
        <v>33</v>
      </c>
      <c r="P38" s="64"/>
      <c r="S38" s="66">
        <v>1</v>
      </c>
    </row>
    <row r="39" spans="1:19" ht="15" customHeight="1" x14ac:dyDescent="0.25">
      <c r="A39" s="58" t="s">
        <v>617</v>
      </c>
      <c r="B39" s="4" t="s">
        <v>807</v>
      </c>
      <c r="C39" s="47">
        <v>4028177813212</v>
      </c>
      <c r="D39" s="59">
        <v>213.84391381460262</v>
      </c>
      <c r="E39" s="59">
        <v>191.781063435085</v>
      </c>
      <c r="F39" s="59">
        <v>0.36833235662874736</v>
      </c>
      <c r="G39" s="59">
        <v>9.9811999999999994</v>
      </c>
      <c r="H39" s="57">
        <v>0</v>
      </c>
      <c r="I39" s="59">
        <v>11.713318022888865</v>
      </c>
      <c r="J39" s="81" t="s">
        <v>517</v>
      </c>
      <c r="K39" s="54" t="s">
        <v>935</v>
      </c>
      <c r="L39" s="54">
        <v>0</v>
      </c>
      <c r="M39" s="65">
        <v>0</v>
      </c>
      <c r="N39" s="80" t="s">
        <v>1059</v>
      </c>
      <c r="O39" s="64" t="s">
        <v>33</v>
      </c>
      <c r="P39" s="64"/>
      <c r="S39" s="66">
        <v>1</v>
      </c>
    </row>
    <row r="40" spans="1:19" ht="15" customHeight="1" x14ac:dyDescent="0.25">
      <c r="A40" s="58" t="s">
        <v>618</v>
      </c>
      <c r="B40" s="4" t="s">
        <v>807</v>
      </c>
      <c r="C40" s="47">
        <v>4028177813199</v>
      </c>
      <c r="D40" s="59">
        <v>275.27210795479442</v>
      </c>
      <c r="E40" s="59">
        <v>252.76694337219024</v>
      </c>
      <c r="F40" s="59">
        <v>0.48452665783432947</v>
      </c>
      <c r="G40" s="59">
        <v>9.9811999999999994</v>
      </c>
      <c r="H40" s="57">
        <v>0</v>
      </c>
      <c r="I40" s="59">
        <v>12.039437924769857</v>
      </c>
      <c r="J40" s="81" t="s">
        <v>517</v>
      </c>
      <c r="K40" s="54" t="s">
        <v>935</v>
      </c>
      <c r="L40" s="54">
        <v>0</v>
      </c>
      <c r="M40" s="65">
        <v>0</v>
      </c>
      <c r="N40" s="80" t="s">
        <v>1059</v>
      </c>
      <c r="O40" s="64" t="s">
        <v>33</v>
      </c>
      <c r="P40" s="64"/>
      <c r="S40" s="66">
        <v>1</v>
      </c>
    </row>
    <row r="41" spans="1:19" ht="15" customHeight="1" x14ac:dyDescent="0.25">
      <c r="A41" s="58" t="s">
        <v>619</v>
      </c>
      <c r="B41" s="4" t="s">
        <v>807</v>
      </c>
      <c r="C41" s="47">
        <v>4028177813083</v>
      </c>
      <c r="D41" s="59">
        <v>300.40811058602878</v>
      </c>
      <c r="E41" s="59">
        <v>277.59110313422457</v>
      </c>
      <c r="F41" s="59">
        <v>0.53339284383432928</v>
      </c>
      <c r="G41" s="59">
        <v>9.9811999999999994</v>
      </c>
      <c r="H41" s="57">
        <v>0</v>
      </c>
      <c r="I41" s="59">
        <v>12.302414607969858</v>
      </c>
      <c r="J41" s="81" t="s">
        <v>517</v>
      </c>
      <c r="K41" s="54" t="s">
        <v>935</v>
      </c>
      <c r="L41" s="54">
        <v>0</v>
      </c>
      <c r="M41" s="65">
        <v>0</v>
      </c>
      <c r="N41" s="80" t="s">
        <v>1059</v>
      </c>
      <c r="O41" s="64" t="s">
        <v>33</v>
      </c>
      <c r="P41" s="64"/>
      <c r="S41" s="66">
        <v>1</v>
      </c>
    </row>
    <row r="42" spans="1:19" ht="15" customHeight="1" x14ac:dyDescent="0.25">
      <c r="A42" s="58" t="s">
        <v>620</v>
      </c>
      <c r="B42" s="4" t="s">
        <v>807</v>
      </c>
      <c r="C42" s="47">
        <v>4028177813076</v>
      </c>
      <c r="D42" s="59">
        <v>304.98532666799855</v>
      </c>
      <c r="E42" s="59">
        <v>282.08842736839154</v>
      </c>
      <c r="F42" s="59">
        <v>0.54223825328351283</v>
      </c>
      <c r="G42" s="59">
        <v>9.9811999999999994</v>
      </c>
      <c r="H42" s="57">
        <v>0</v>
      </c>
      <c r="I42" s="59">
        <v>12.373461046323449</v>
      </c>
      <c r="J42" s="81" t="s">
        <v>517</v>
      </c>
      <c r="K42" s="54" t="s">
        <v>935</v>
      </c>
      <c r="L42" s="54">
        <v>0</v>
      </c>
      <c r="M42" s="65">
        <v>0</v>
      </c>
      <c r="N42" s="80" t="s">
        <v>1059</v>
      </c>
      <c r="O42" s="64" t="s">
        <v>33</v>
      </c>
      <c r="P42" s="64"/>
      <c r="S42" s="66">
        <v>1</v>
      </c>
    </row>
    <row r="43" spans="1:19" ht="15" customHeight="1" x14ac:dyDescent="0.25">
      <c r="A43" s="58" t="s">
        <v>621</v>
      </c>
      <c r="B43" s="4" t="s">
        <v>807</v>
      </c>
      <c r="C43" s="47">
        <v>4028177813229</v>
      </c>
      <c r="D43" s="59">
        <v>177.1978434132067</v>
      </c>
      <c r="E43" s="59">
        <v>155.39820001010594</v>
      </c>
      <c r="F43" s="59">
        <v>0.29894932478941394</v>
      </c>
      <c r="G43" s="59">
        <v>9.9811999999999994</v>
      </c>
      <c r="H43" s="57">
        <v>0</v>
      </c>
      <c r="I43" s="59">
        <v>11.519494078311354</v>
      </c>
      <c r="J43" s="81" t="s">
        <v>517</v>
      </c>
      <c r="K43" s="54" t="s">
        <v>935</v>
      </c>
      <c r="L43" s="54">
        <v>0</v>
      </c>
      <c r="M43" s="65">
        <v>0</v>
      </c>
      <c r="N43" s="80" t="s">
        <v>1059</v>
      </c>
      <c r="O43" s="64" t="s">
        <v>33</v>
      </c>
      <c r="P43" s="64"/>
      <c r="S43" s="66">
        <v>1</v>
      </c>
    </row>
    <row r="44" spans="1:19" ht="15" customHeight="1" x14ac:dyDescent="0.25">
      <c r="A44" s="58" t="s">
        <v>622</v>
      </c>
      <c r="B44" s="4" t="s">
        <v>807</v>
      </c>
      <c r="C44" s="47">
        <v>4028177813243</v>
      </c>
      <c r="D44" s="59">
        <v>175.26924614317761</v>
      </c>
      <c r="E44" s="59">
        <v>153.28929278962318</v>
      </c>
      <c r="F44" s="59">
        <v>0.29994662099452113</v>
      </c>
      <c r="G44" s="59">
        <v>9.9811999999999994</v>
      </c>
      <c r="H44" s="57">
        <v>0</v>
      </c>
      <c r="I44" s="59">
        <v>11.698806732559936</v>
      </c>
      <c r="J44" s="81" t="s">
        <v>517</v>
      </c>
      <c r="K44" s="54" t="s">
        <v>935</v>
      </c>
      <c r="L44" s="54">
        <v>0</v>
      </c>
      <c r="M44" s="65">
        <v>0</v>
      </c>
      <c r="N44" s="80" t="s">
        <v>1059</v>
      </c>
      <c r="O44" s="64" t="s">
        <v>33</v>
      </c>
      <c r="P44" s="64"/>
      <c r="S44" s="66">
        <v>1</v>
      </c>
    </row>
    <row r="45" spans="1:19" ht="15" customHeight="1" x14ac:dyDescent="0.25">
      <c r="A45" s="58" t="s">
        <v>623</v>
      </c>
      <c r="B45" s="4" t="s">
        <v>807</v>
      </c>
      <c r="C45" s="47">
        <v>4028177813113</v>
      </c>
      <c r="D45" s="59">
        <v>195.74135861231818</v>
      </c>
      <c r="E45" s="59">
        <v>173.80774825206376</v>
      </c>
      <c r="F45" s="59">
        <v>0.3382928949945212</v>
      </c>
      <c r="G45" s="59">
        <v>9.9811999999999994</v>
      </c>
      <c r="H45" s="57">
        <v>0</v>
      </c>
      <c r="I45" s="59">
        <v>11.614117465259936</v>
      </c>
      <c r="J45" s="81" t="s">
        <v>517</v>
      </c>
      <c r="K45" s="54" t="s">
        <v>935</v>
      </c>
      <c r="L45" s="54">
        <v>0</v>
      </c>
      <c r="M45" s="65">
        <v>0</v>
      </c>
      <c r="N45" s="80" t="s">
        <v>1059</v>
      </c>
      <c r="O45" s="64" t="s">
        <v>33</v>
      </c>
      <c r="P45" s="64"/>
      <c r="S45" s="66">
        <v>1</v>
      </c>
    </row>
    <row r="46" spans="1:19" ht="15" customHeight="1" x14ac:dyDescent="0.25">
      <c r="A46" s="58" t="s">
        <v>624</v>
      </c>
      <c r="B46" s="4" t="s">
        <v>807</v>
      </c>
      <c r="C46" s="47">
        <v>4028177813205</v>
      </c>
      <c r="D46" s="59">
        <v>244.81031392761258</v>
      </c>
      <c r="E46" s="59">
        <v>222.52399397685178</v>
      </c>
      <c r="F46" s="59">
        <v>0.42689158695661827</v>
      </c>
      <c r="G46" s="59">
        <v>9.9811999999999994</v>
      </c>
      <c r="H46" s="57">
        <v>0</v>
      </c>
      <c r="I46" s="59">
        <v>11.878228363804146</v>
      </c>
      <c r="J46" s="81" t="s">
        <v>517</v>
      </c>
      <c r="K46" s="54" t="s">
        <v>935</v>
      </c>
      <c r="L46" s="54">
        <v>0</v>
      </c>
      <c r="M46" s="65">
        <v>0</v>
      </c>
      <c r="N46" s="80" t="s">
        <v>1059</v>
      </c>
      <c r="O46" s="64" t="s">
        <v>33</v>
      </c>
      <c r="P46" s="64"/>
      <c r="S46" s="66">
        <v>1</v>
      </c>
    </row>
    <row r="47" spans="1:19" ht="15" customHeight="1" x14ac:dyDescent="0.25">
      <c r="A47" s="58" t="s">
        <v>625</v>
      </c>
      <c r="B47" s="4" t="s">
        <v>807</v>
      </c>
      <c r="C47" s="47">
        <v>4028177813090</v>
      </c>
      <c r="D47" s="59">
        <v>268.57475608214901</v>
      </c>
      <c r="E47" s="59">
        <v>245.98678771368819</v>
      </c>
      <c r="F47" s="59">
        <v>0.47313733295661831</v>
      </c>
      <c r="G47" s="59">
        <v>9.9811999999999994</v>
      </c>
      <c r="H47" s="57">
        <v>0</v>
      </c>
      <c r="I47" s="59">
        <v>12.133631035504145</v>
      </c>
      <c r="J47" s="81" t="s">
        <v>517</v>
      </c>
      <c r="K47" s="54" t="s">
        <v>935</v>
      </c>
      <c r="L47" s="54">
        <v>0</v>
      </c>
      <c r="M47" s="65">
        <v>0</v>
      </c>
      <c r="N47" s="80" t="s">
        <v>1059</v>
      </c>
      <c r="O47" s="64" t="s">
        <v>33</v>
      </c>
      <c r="P47" s="64"/>
      <c r="S47" s="66">
        <v>1</v>
      </c>
    </row>
    <row r="48" spans="1:19" ht="15" customHeight="1" x14ac:dyDescent="0.25">
      <c r="A48" s="58" t="s">
        <v>626</v>
      </c>
      <c r="B48" s="4" t="s">
        <v>807</v>
      </c>
      <c r="C48" s="47">
        <v>4028177813274</v>
      </c>
      <c r="D48" s="59">
        <v>165.38732962524026</v>
      </c>
      <c r="E48" s="59">
        <v>143.8546145855602</v>
      </c>
      <c r="F48" s="59">
        <v>0.27814584134239351</v>
      </c>
      <c r="G48" s="59">
        <v>9.9811999999999994</v>
      </c>
      <c r="H48" s="57">
        <v>0</v>
      </c>
      <c r="I48" s="59">
        <v>11.273369198337646</v>
      </c>
      <c r="J48" s="81" t="s">
        <v>517</v>
      </c>
      <c r="K48" s="54" t="s">
        <v>935</v>
      </c>
      <c r="L48" s="54">
        <v>0</v>
      </c>
      <c r="M48" s="65">
        <v>0</v>
      </c>
      <c r="N48" s="80" t="s">
        <v>1059</v>
      </c>
      <c r="O48" s="64" t="s">
        <v>33</v>
      </c>
      <c r="P48" s="64"/>
      <c r="S48" s="66">
        <v>1</v>
      </c>
    </row>
    <row r="49" spans="1:19" ht="15" customHeight="1" x14ac:dyDescent="0.25">
      <c r="A49" s="58" t="s">
        <v>627</v>
      </c>
      <c r="B49" s="4" t="s">
        <v>807</v>
      </c>
      <c r="C49" s="47">
        <v>4028177813120</v>
      </c>
      <c r="D49" s="59">
        <v>186.34891328138082</v>
      </c>
      <c r="E49" s="59">
        <v>164.59582908800076</v>
      </c>
      <c r="F49" s="59">
        <v>0.31875914734239347</v>
      </c>
      <c r="G49" s="59">
        <v>9.9811999999999994</v>
      </c>
      <c r="H49" s="57">
        <v>0</v>
      </c>
      <c r="I49" s="59">
        <v>11.453125046037647</v>
      </c>
      <c r="J49" s="81" t="s">
        <v>517</v>
      </c>
      <c r="K49" s="54" t="s">
        <v>935</v>
      </c>
      <c r="L49" s="54">
        <v>0</v>
      </c>
      <c r="M49" s="65">
        <v>0</v>
      </c>
      <c r="N49" s="80" t="s">
        <v>1059</v>
      </c>
      <c r="O49" s="64" t="s">
        <v>33</v>
      </c>
      <c r="P49" s="64"/>
      <c r="S49" s="66">
        <v>1</v>
      </c>
    </row>
    <row r="50" spans="1:19" ht="15" customHeight="1" x14ac:dyDescent="0.25">
      <c r="A50" s="58" t="s">
        <v>628</v>
      </c>
      <c r="B50" s="4" t="s">
        <v>807</v>
      </c>
      <c r="C50" s="47">
        <v>4028177813236</v>
      </c>
      <c r="D50" s="59">
        <v>201.45744049125946</v>
      </c>
      <c r="E50" s="59">
        <v>179.29004710216105</v>
      </c>
      <c r="F50" s="59">
        <v>0.34856803208844495</v>
      </c>
      <c r="G50" s="59">
        <v>9.9811999999999994</v>
      </c>
      <c r="H50" s="57">
        <v>0</v>
      </c>
      <c r="I50" s="59">
        <v>11.837625357009946</v>
      </c>
      <c r="J50" s="81" t="s">
        <v>517</v>
      </c>
      <c r="K50" s="54" t="s">
        <v>935</v>
      </c>
      <c r="L50" s="54">
        <v>0</v>
      </c>
      <c r="M50" s="65">
        <v>0</v>
      </c>
      <c r="N50" s="80" t="s">
        <v>1059</v>
      </c>
      <c r="O50" s="64" t="s">
        <v>33</v>
      </c>
      <c r="P50" s="64"/>
      <c r="S50" s="66">
        <v>1</v>
      </c>
    </row>
    <row r="51" spans="1:19" ht="15" customHeight="1" x14ac:dyDescent="0.25">
      <c r="A51" s="58" t="s">
        <v>629</v>
      </c>
      <c r="B51" s="4" t="s">
        <v>807</v>
      </c>
      <c r="C51" s="47">
        <v>4028177813106</v>
      </c>
      <c r="D51" s="59">
        <v>223.2920484120979</v>
      </c>
      <c r="E51" s="59">
        <v>201.16091410379948</v>
      </c>
      <c r="F51" s="59">
        <v>0.38951265808844493</v>
      </c>
      <c r="G51" s="59">
        <v>9.9811999999999994</v>
      </c>
      <c r="H51" s="57">
        <v>0</v>
      </c>
      <c r="I51" s="59">
        <v>11.760421650209945</v>
      </c>
      <c r="J51" s="81" t="s">
        <v>517</v>
      </c>
      <c r="K51" s="54" t="s">
        <v>935</v>
      </c>
      <c r="L51" s="54">
        <v>0</v>
      </c>
      <c r="M51" s="65">
        <v>0</v>
      </c>
      <c r="N51" s="80" t="s">
        <v>1059</v>
      </c>
      <c r="O51" s="64" t="s">
        <v>33</v>
      </c>
      <c r="P51" s="64"/>
      <c r="S51" s="66">
        <v>1</v>
      </c>
    </row>
    <row r="52" spans="1:19" ht="15" customHeight="1" x14ac:dyDescent="0.25">
      <c r="A52" s="58" t="s">
        <v>970</v>
      </c>
      <c r="B52" s="85" t="s">
        <v>807</v>
      </c>
      <c r="C52" s="47">
        <v>4028177919037</v>
      </c>
      <c r="E52" s="59">
        <v>13.502996960668202</v>
      </c>
      <c r="J52" s="81" t="s">
        <v>517</v>
      </c>
      <c r="K52" s="54" t="s">
        <v>1175</v>
      </c>
      <c r="L52" s="54">
        <v>0</v>
      </c>
      <c r="M52" s="65">
        <v>0</v>
      </c>
      <c r="N52" s="80" t="s">
        <v>1086</v>
      </c>
      <c r="O52" s="71" t="s">
        <v>1047</v>
      </c>
      <c r="P52" s="67"/>
      <c r="S52" s="66">
        <v>1</v>
      </c>
    </row>
    <row r="53" spans="1:19" ht="15" customHeight="1" x14ac:dyDescent="0.25">
      <c r="A53" s="58" t="s">
        <v>966</v>
      </c>
      <c r="B53" s="85" t="s">
        <v>807</v>
      </c>
      <c r="C53" s="47">
        <v>4028177815070</v>
      </c>
      <c r="E53" s="59">
        <v>33.710421166807336</v>
      </c>
      <c r="J53" s="81" t="s">
        <v>517</v>
      </c>
      <c r="K53" s="54" t="s">
        <v>1175</v>
      </c>
      <c r="L53" s="54">
        <v>0</v>
      </c>
      <c r="M53" s="65">
        <v>0</v>
      </c>
      <c r="N53" s="80" t="s">
        <v>1084</v>
      </c>
      <c r="O53" s="71" t="s">
        <v>1047</v>
      </c>
      <c r="S53" s="66">
        <v>1</v>
      </c>
    </row>
    <row r="54" spans="1:19" ht="15" customHeight="1" x14ac:dyDescent="0.25">
      <c r="A54" s="58" t="s">
        <v>1016</v>
      </c>
      <c r="B54" s="85" t="s">
        <v>807</v>
      </c>
      <c r="C54" s="47">
        <v>4028177567597</v>
      </c>
      <c r="E54" s="59">
        <v>22.984930733808969</v>
      </c>
      <c r="J54" s="81" t="s">
        <v>517</v>
      </c>
      <c r="K54" s="54" t="s">
        <v>1175</v>
      </c>
      <c r="L54" s="54">
        <v>0</v>
      </c>
      <c r="M54" s="65">
        <v>0</v>
      </c>
      <c r="N54" s="80" t="s">
        <v>1085</v>
      </c>
      <c r="O54" s="71" t="s">
        <v>1047</v>
      </c>
      <c r="S54" s="66">
        <v>1</v>
      </c>
    </row>
    <row r="55" spans="1:19" ht="15" customHeight="1" x14ac:dyDescent="0.25">
      <c r="A55" s="58" t="s">
        <v>967</v>
      </c>
      <c r="B55" s="85" t="s">
        <v>807</v>
      </c>
      <c r="C55" s="47">
        <v>4028177815087</v>
      </c>
      <c r="E55" s="59">
        <v>38.076291725865495</v>
      </c>
      <c r="J55" s="81" t="s">
        <v>517</v>
      </c>
      <c r="K55" s="54" t="s">
        <v>1175</v>
      </c>
      <c r="L55" s="54">
        <v>0</v>
      </c>
      <c r="M55" s="65">
        <v>0</v>
      </c>
      <c r="N55" s="80" t="s">
        <v>1084</v>
      </c>
      <c r="O55" s="71" t="s">
        <v>1047</v>
      </c>
      <c r="S55" s="66">
        <v>1</v>
      </c>
    </row>
    <row r="56" spans="1:19" ht="15" customHeight="1" x14ac:dyDescent="0.25">
      <c r="A56" s="58" t="s">
        <v>968</v>
      </c>
      <c r="B56" s="85" t="s">
        <v>807</v>
      </c>
      <c r="C56" s="47">
        <v>4028177815094</v>
      </c>
      <c r="E56" s="59">
        <v>74.802245341178789</v>
      </c>
      <c r="J56" s="81" t="s">
        <v>517</v>
      </c>
      <c r="K56" s="54" t="s">
        <v>1175</v>
      </c>
      <c r="L56" s="54">
        <v>0</v>
      </c>
      <c r="M56" s="65">
        <v>0</v>
      </c>
      <c r="N56" s="80" t="s">
        <v>1084</v>
      </c>
      <c r="O56" s="71" t="s">
        <v>1047</v>
      </c>
      <c r="S56" s="66">
        <v>1</v>
      </c>
    </row>
    <row r="57" spans="1:19" ht="15" customHeight="1" x14ac:dyDescent="0.25">
      <c r="A57" s="58" t="s">
        <v>1017</v>
      </c>
      <c r="B57" s="85" t="s">
        <v>807</v>
      </c>
      <c r="C57" s="47">
        <v>4028177967465</v>
      </c>
      <c r="E57" s="59">
        <v>35.477148359783989</v>
      </c>
      <c r="J57" s="81" t="s">
        <v>517</v>
      </c>
      <c r="K57" s="54" t="s">
        <v>1175</v>
      </c>
      <c r="L57" s="54">
        <v>0</v>
      </c>
      <c r="M57" s="65">
        <v>0</v>
      </c>
      <c r="N57" s="80" t="s">
        <v>1085</v>
      </c>
      <c r="O57" s="71" t="s">
        <v>1047</v>
      </c>
      <c r="S57" s="66">
        <v>1</v>
      </c>
    </row>
    <row r="58" spans="1:19" ht="15" customHeight="1" x14ac:dyDescent="0.25">
      <c r="A58" s="58" t="s">
        <v>969</v>
      </c>
      <c r="B58" s="85" t="s">
        <v>807</v>
      </c>
      <c r="C58" s="47">
        <v>4028177815100</v>
      </c>
      <c r="E58" s="59">
        <v>242.97824002864684</v>
      </c>
      <c r="J58" s="81" t="s">
        <v>517</v>
      </c>
      <c r="K58" s="54" t="s">
        <v>1175</v>
      </c>
      <c r="L58" s="54">
        <v>0</v>
      </c>
      <c r="M58" s="65">
        <v>0</v>
      </c>
      <c r="N58" s="80" t="s">
        <v>1084</v>
      </c>
      <c r="O58" s="71" t="s">
        <v>1047</v>
      </c>
      <c r="S58" s="66">
        <v>1</v>
      </c>
    </row>
    <row r="59" spans="1:19" ht="15" customHeight="1" x14ac:dyDescent="0.25">
      <c r="A59" s="58" t="s">
        <v>1018</v>
      </c>
      <c r="B59" s="85" t="s">
        <v>807</v>
      </c>
      <c r="C59" s="47">
        <v>4028177967458</v>
      </c>
      <c r="E59" s="59">
        <v>56.830928400630256</v>
      </c>
      <c r="J59" s="81" t="s">
        <v>517</v>
      </c>
      <c r="K59" s="54" t="s">
        <v>1175</v>
      </c>
      <c r="L59" s="54">
        <v>0</v>
      </c>
      <c r="M59" s="65">
        <v>0</v>
      </c>
      <c r="N59" s="80" t="s">
        <v>1085</v>
      </c>
      <c r="O59" s="71" t="s">
        <v>1047</v>
      </c>
      <c r="S59" s="66">
        <v>1</v>
      </c>
    </row>
    <row r="60" spans="1:19" ht="15" customHeight="1" x14ac:dyDescent="0.25">
      <c r="A60" s="58" t="s">
        <v>1019</v>
      </c>
      <c r="B60" s="85" t="s">
        <v>807</v>
      </c>
      <c r="C60" s="47">
        <v>4028177567603</v>
      </c>
      <c r="E60" s="59">
        <v>41.602849723477092</v>
      </c>
      <c r="J60" s="81" t="s">
        <v>517</v>
      </c>
      <c r="K60" s="54" t="s">
        <v>1175</v>
      </c>
      <c r="L60" s="54">
        <v>0</v>
      </c>
      <c r="M60" s="65">
        <v>0</v>
      </c>
      <c r="N60" s="80" t="s">
        <v>1085</v>
      </c>
      <c r="O60" s="71" t="s">
        <v>1047</v>
      </c>
      <c r="S60" s="66">
        <v>1</v>
      </c>
    </row>
    <row r="61" spans="1:19" ht="15" customHeight="1" x14ac:dyDescent="0.25">
      <c r="A61" s="58" t="s">
        <v>1020</v>
      </c>
      <c r="B61" s="85" t="s">
        <v>807</v>
      </c>
      <c r="C61" s="47">
        <v>4028177567627</v>
      </c>
      <c r="E61" s="59">
        <v>62.159059740092033</v>
      </c>
      <c r="J61" s="81" t="s">
        <v>517</v>
      </c>
      <c r="K61" s="54" t="s">
        <v>1175</v>
      </c>
      <c r="L61" s="54">
        <v>0</v>
      </c>
      <c r="M61" s="65">
        <v>0</v>
      </c>
      <c r="N61" s="80" t="s">
        <v>1085</v>
      </c>
      <c r="O61" s="71" t="s">
        <v>1047</v>
      </c>
      <c r="S61" s="66">
        <v>1</v>
      </c>
    </row>
    <row r="62" spans="1:19" ht="15" customHeight="1" x14ac:dyDescent="0.25">
      <c r="A62" s="58" t="s">
        <v>1021</v>
      </c>
      <c r="B62" s="85" t="s">
        <v>807</v>
      </c>
      <c r="C62" s="47">
        <v>4028177567634</v>
      </c>
      <c r="E62" s="59">
        <v>57.469979362006406</v>
      </c>
      <c r="J62" s="81" t="s">
        <v>517</v>
      </c>
      <c r="K62" s="54" t="s">
        <v>1175</v>
      </c>
      <c r="L62" s="54">
        <v>0</v>
      </c>
      <c r="M62" s="65">
        <v>0</v>
      </c>
      <c r="N62" s="80" t="s">
        <v>1085</v>
      </c>
      <c r="O62" s="71" t="s">
        <v>1047</v>
      </c>
      <c r="S62" s="66">
        <v>1</v>
      </c>
    </row>
    <row r="63" spans="1:19" ht="15" customHeight="1" x14ac:dyDescent="0.25">
      <c r="A63" s="58" t="s">
        <v>1022</v>
      </c>
      <c r="B63" s="85" t="s">
        <v>807</v>
      </c>
      <c r="C63" s="47">
        <v>4028177567610</v>
      </c>
      <c r="E63" s="59">
        <v>85.634006957908142</v>
      </c>
      <c r="J63" s="81" t="s">
        <v>517</v>
      </c>
      <c r="K63" s="54" t="s">
        <v>1175</v>
      </c>
      <c r="L63" s="54">
        <v>0</v>
      </c>
      <c r="M63" s="65">
        <v>0</v>
      </c>
      <c r="N63" s="80" t="s">
        <v>1085</v>
      </c>
      <c r="O63" s="71" t="s">
        <v>1047</v>
      </c>
      <c r="S63" s="66">
        <v>1</v>
      </c>
    </row>
    <row r="64" spans="1:19" ht="15" customHeight="1" x14ac:dyDescent="0.25">
      <c r="A64" s="58" t="s">
        <v>1023</v>
      </c>
      <c r="B64" s="85" t="s">
        <v>807</v>
      </c>
      <c r="C64" s="47">
        <v>4028177967441</v>
      </c>
      <c r="E64" s="59">
        <v>97.042628054677849</v>
      </c>
      <c r="J64" s="81" t="s">
        <v>517</v>
      </c>
      <c r="K64" s="54" t="s">
        <v>1175</v>
      </c>
      <c r="L64" s="54">
        <v>0</v>
      </c>
      <c r="M64" s="65">
        <v>0</v>
      </c>
      <c r="N64" s="80" t="s">
        <v>1085</v>
      </c>
      <c r="O64" s="71" t="s">
        <v>1047</v>
      </c>
      <c r="S64" s="66">
        <v>1</v>
      </c>
    </row>
    <row r="65" spans="1:19" ht="15" customHeight="1" x14ac:dyDescent="0.25">
      <c r="A65" s="58" t="s">
        <v>1024</v>
      </c>
      <c r="B65" s="85" t="s">
        <v>807</v>
      </c>
      <c r="C65" s="47">
        <v>4028177967434</v>
      </c>
      <c r="E65" s="59">
        <v>114.5991678545905</v>
      </c>
      <c r="J65" s="81" t="s">
        <v>517</v>
      </c>
      <c r="K65" s="54" t="s">
        <v>1175</v>
      </c>
      <c r="L65" s="54">
        <v>0</v>
      </c>
      <c r="M65" s="65">
        <v>0</v>
      </c>
      <c r="N65" s="80" t="s">
        <v>1085</v>
      </c>
      <c r="O65" s="71" t="s">
        <v>1047</v>
      </c>
      <c r="S65" s="66">
        <v>1</v>
      </c>
    </row>
    <row r="66" spans="1:19" ht="15" customHeight="1" x14ac:dyDescent="0.25">
      <c r="A66" s="58" t="s">
        <v>1025</v>
      </c>
      <c r="B66" s="85" t="s">
        <v>807</v>
      </c>
      <c r="C66" s="47">
        <v>4028177815674</v>
      </c>
      <c r="E66" s="59">
        <v>84.570006865775369</v>
      </c>
      <c r="J66" s="81" t="s">
        <v>517</v>
      </c>
      <c r="K66" s="54" t="s">
        <v>1175</v>
      </c>
      <c r="L66" s="54">
        <v>0</v>
      </c>
      <c r="M66" s="65">
        <v>0</v>
      </c>
      <c r="N66" s="80" t="s">
        <v>1085</v>
      </c>
      <c r="O66" s="71" t="s">
        <v>1047</v>
      </c>
      <c r="S66" s="66">
        <v>1</v>
      </c>
    </row>
    <row r="67" spans="1:19" ht="15" customHeight="1" x14ac:dyDescent="0.25">
      <c r="A67" s="58" t="s">
        <v>1026</v>
      </c>
      <c r="B67" s="85" t="s">
        <v>807</v>
      </c>
      <c r="C67" s="47">
        <v>4028177815667</v>
      </c>
      <c r="E67" s="59">
        <v>121.97694207420084</v>
      </c>
      <c r="J67" s="81" t="s">
        <v>517</v>
      </c>
      <c r="K67" s="54" t="s">
        <v>1175</v>
      </c>
      <c r="L67" s="54">
        <v>0</v>
      </c>
      <c r="M67" s="65">
        <v>0</v>
      </c>
      <c r="N67" s="80" t="s">
        <v>1085</v>
      </c>
      <c r="O67" s="71" t="s">
        <v>1047</v>
      </c>
      <c r="S67" s="66">
        <v>1</v>
      </c>
    </row>
    <row r="68" spans="1:19" ht="15" customHeight="1" x14ac:dyDescent="0.25">
      <c r="A68" s="58" t="s">
        <v>1027</v>
      </c>
      <c r="B68" s="85" t="s">
        <v>807</v>
      </c>
      <c r="C68" s="47">
        <v>4028177567641</v>
      </c>
      <c r="E68" s="59">
        <v>187.34270636874106</v>
      </c>
      <c r="J68" s="81" t="s">
        <v>517</v>
      </c>
      <c r="K68" s="54" t="s">
        <v>1175</v>
      </c>
      <c r="L68" s="54">
        <v>0</v>
      </c>
      <c r="M68" s="65">
        <v>0</v>
      </c>
      <c r="N68" s="80" t="s">
        <v>1085</v>
      </c>
      <c r="O68" s="71" t="s">
        <v>1047</v>
      </c>
      <c r="S68" s="66">
        <v>1</v>
      </c>
    </row>
    <row r="69" spans="1:19" ht="15" customHeight="1" x14ac:dyDescent="0.25">
      <c r="A69" s="58" t="s">
        <v>1028</v>
      </c>
      <c r="B69" s="85" t="s">
        <v>807</v>
      </c>
      <c r="C69" s="47">
        <v>4028177567658</v>
      </c>
      <c r="E69" s="59">
        <v>216.60665382029856</v>
      </c>
      <c r="J69" s="81" t="s">
        <v>517</v>
      </c>
      <c r="K69" s="54" t="s">
        <v>1175</v>
      </c>
      <c r="L69" s="54">
        <v>0</v>
      </c>
      <c r="M69" s="65">
        <v>0</v>
      </c>
      <c r="N69" s="80" t="s">
        <v>1085</v>
      </c>
      <c r="O69" s="71" t="s">
        <v>1047</v>
      </c>
      <c r="S69" s="66">
        <v>1</v>
      </c>
    </row>
    <row r="70" spans="1:19" ht="15" customHeight="1" x14ac:dyDescent="0.25">
      <c r="A70" s="58" t="s">
        <v>1029</v>
      </c>
      <c r="B70" s="85" t="s">
        <v>807</v>
      </c>
      <c r="C70" s="47">
        <v>4028177918535</v>
      </c>
      <c r="E70" s="59">
        <v>250.65932212010949</v>
      </c>
      <c r="J70" s="81" t="s">
        <v>517</v>
      </c>
      <c r="K70" s="54" t="s">
        <v>1175</v>
      </c>
      <c r="L70" s="54">
        <v>0</v>
      </c>
      <c r="M70" s="65">
        <v>0</v>
      </c>
      <c r="N70" s="80" t="s">
        <v>1085</v>
      </c>
      <c r="O70" s="71" t="s">
        <v>1047</v>
      </c>
      <c r="S70" s="66">
        <v>1</v>
      </c>
    </row>
    <row r="71" spans="1:19" ht="15" customHeight="1" x14ac:dyDescent="0.25">
      <c r="A71" s="58" t="s">
        <v>1030</v>
      </c>
      <c r="B71" s="85" t="s">
        <v>807</v>
      </c>
      <c r="C71" s="47">
        <v>4028177918528</v>
      </c>
      <c r="E71" s="59">
        <v>285.20644161568424</v>
      </c>
      <c r="J71" s="81" t="s">
        <v>517</v>
      </c>
      <c r="K71" s="54" t="s">
        <v>1175</v>
      </c>
      <c r="L71" s="54">
        <v>0</v>
      </c>
      <c r="M71" s="65">
        <v>0</v>
      </c>
      <c r="N71" s="80" t="s">
        <v>1085</v>
      </c>
      <c r="O71" s="71" t="s">
        <v>1047</v>
      </c>
      <c r="S71" s="66">
        <v>1</v>
      </c>
    </row>
    <row r="72" spans="1:19" ht="15" customHeight="1" x14ac:dyDescent="0.25">
      <c r="A72" s="58" t="s">
        <v>1031</v>
      </c>
      <c r="B72" s="85" t="s">
        <v>807</v>
      </c>
      <c r="C72" s="47">
        <v>4028177567665</v>
      </c>
      <c r="E72" s="59">
        <v>70.079771220542199</v>
      </c>
      <c r="J72" s="81" t="s">
        <v>517</v>
      </c>
      <c r="K72" s="54" t="s">
        <v>1175</v>
      </c>
      <c r="L72" s="54">
        <v>0</v>
      </c>
      <c r="M72" s="65">
        <v>0</v>
      </c>
      <c r="N72" s="80" t="s">
        <v>1085</v>
      </c>
      <c r="O72" s="71" t="s">
        <v>1047</v>
      </c>
      <c r="S72" s="66">
        <v>1</v>
      </c>
    </row>
    <row r="73" spans="1:19" ht="15" customHeight="1" x14ac:dyDescent="0.25">
      <c r="A73" s="58" t="s">
        <v>630</v>
      </c>
      <c r="B73" s="4" t="s">
        <v>807</v>
      </c>
      <c r="C73" s="47">
        <v>4028177813182</v>
      </c>
      <c r="D73" s="59">
        <v>88.396114072379632</v>
      </c>
      <c r="E73" s="59">
        <v>67.704894607436614</v>
      </c>
      <c r="F73" s="59">
        <v>0.13118488458728869</v>
      </c>
      <c r="G73" s="59">
        <v>9.9811999999999994</v>
      </c>
      <c r="H73" s="57">
        <v>0</v>
      </c>
      <c r="I73" s="59">
        <v>10.578834580355732</v>
      </c>
      <c r="J73" s="81" t="s">
        <v>517</v>
      </c>
      <c r="K73" s="54" t="s">
        <v>935</v>
      </c>
      <c r="L73" s="54">
        <v>0</v>
      </c>
      <c r="M73" s="65">
        <v>0</v>
      </c>
      <c r="N73" s="80" t="s">
        <v>1059</v>
      </c>
      <c r="O73" s="64" t="s">
        <v>33</v>
      </c>
      <c r="P73" s="64"/>
      <c r="S73" s="66">
        <v>1</v>
      </c>
    </row>
    <row r="74" spans="1:19" ht="15" customHeight="1" x14ac:dyDescent="0.25">
      <c r="A74" s="58" t="s">
        <v>631</v>
      </c>
      <c r="B74" s="4" t="s">
        <v>807</v>
      </c>
      <c r="C74" s="47">
        <v>4028177813175</v>
      </c>
      <c r="D74" s="59">
        <v>89.474013401275656</v>
      </c>
      <c r="E74" s="59">
        <v>68.678546791235036</v>
      </c>
      <c r="F74" s="59">
        <v>0.13370747818829451</v>
      </c>
      <c r="G74" s="59">
        <v>9.9811999999999994</v>
      </c>
      <c r="H74" s="57">
        <v>0</v>
      </c>
      <c r="I74" s="59">
        <v>10.680559131852316</v>
      </c>
      <c r="J74" s="81" t="s">
        <v>517</v>
      </c>
      <c r="K74" s="54" t="s">
        <v>935</v>
      </c>
      <c r="L74" s="54">
        <v>0</v>
      </c>
      <c r="M74" s="65">
        <v>0</v>
      </c>
      <c r="N74" s="80" t="s">
        <v>1059</v>
      </c>
      <c r="O74" s="64" t="s">
        <v>33</v>
      </c>
      <c r="P74" s="64"/>
      <c r="S74" s="66">
        <v>1</v>
      </c>
    </row>
    <row r="75" spans="1:19" ht="15" customHeight="1" x14ac:dyDescent="0.25">
      <c r="A75" s="58" t="s">
        <v>632</v>
      </c>
      <c r="B75" s="4" t="s">
        <v>807</v>
      </c>
      <c r="C75" s="47">
        <v>4028177813281</v>
      </c>
      <c r="D75" s="59">
        <v>84.751409315013262</v>
      </c>
      <c r="E75" s="59">
        <v>64.06198633300211</v>
      </c>
      <c r="F75" s="59">
        <v>0.12422219099503828</v>
      </c>
      <c r="G75" s="59">
        <v>9.9811999999999994</v>
      </c>
      <c r="H75" s="57">
        <v>0</v>
      </c>
      <c r="I75" s="59">
        <v>10.584000791016109</v>
      </c>
      <c r="J75" s="81" t="s">
        <v>517</v>
      </c>
      <c r="K75" s="54" t="s">
        <v>935</v>
      </c>
      <c r="L75" s="54">
        <v>0</v>
      </c>
      <c r="M75" s="65">
        <v>0</v>
      </c>
      <c r="N75" s="80" t="s">
        <v>1059</v>
      </c>
      <c r="O75" s="64" t="s">
        <v>33</v>
      </c>
      <c r="P75" s="64"/>
      <c r="S75" s="66">
        <v>1</v>
      </c>
    </row>
    <row r="76" spans="1:19" ht="15" customHeight="1" x14ac:dyDescent="0.25">
      <c r="A76" s="58" t="s">
        <v>633</v>
      </c>
      <c r="B76" s="4" t="s">
        <v>807</v>
      </c>
      <c r="C76" s="47">
        <v>4028177813168</v>
      </c>
      <c r="D76" s="59">
        <v>109.78206603345569</v>
      </c>
      <c r="E76" s="59">
        <v>88.840068063492268</v>
      </c>
      <c r="F76" s="59">
        <v>0.17236154449588237</v>
      </c>
      <c r="G76" s="59">
        <v>9.9811999999999994</v>
      </c>
      <c r="H76" s="57">
        <v>0</v>
      </c>
      <c r="I76" s="59">
        <v>10.788436425467538</v>
      </c>
      <c r="J76" s="81" t="s">
        <v>517</v>
      </c>
      <c r="K76" s="54" t="s">
        <v>935</v>
      </c>
      <c r="L76" s="54">
        <v>0</v>
      </c>
      <c r="M76" s="65">
        <v>0</v>
      </c>
      <c r="N76" s="80" t="s">
        <v>1059</v>
      </c>
      <c r="O76" s="64" t="s">
        <v>33</v>
      </c>
      <c r="P76" s="64"/>
      <c r="S76" s="66">
        <v>1</v>
      </c>
    </row>
    <row r="77" spans="1:19" ht="15" customHeight="1" x14ac:dyDescent="0.25">
      <c r="A77" s="58" t="s">
        <v>634</v>
      </c>
      <c r="B77" s="4" t="s">
        <v>807</v>
      </c>
      <c r="C77" s="47">
        <v>4028177813151</v>
      </c>
      <c r="D77" s="59">
        <v>129.41941576480946</v>
      </c>
      <c r="E77" s="59">
        <v>108.33485218620481</v>
      </c>
      <c r="F77" s="59">
        <v>0.21002102269545764</v>
      </c>
      <c r="G77" s="59">
        <v>9.9811999999999994</v>
      </c>
      <c r="H77" s="57">
        <v>0</v>
      </c>
      <c r="I77" s="59">
        <v>10.893342555909182</v>
      </c>
      <c r="J77" s="81" t="s">
        <v>517</v>
      </c>
      <c r="K77" s="54" t="s">
        <v>935</v>
      </c>
      <c r="L77" s="54">
        <v>0</v>
      </c>
      <c r="M77" s="65">
        <v>0</v>
      </c>
      <c r="N77" s="80" t="s">
        <v>1059</v>
      </c>
      <c r="O77" s="64" t="s">
        <v>33</v>
      </c>
      <c r="P77" s="64"/>
      <c r="S77" s="66">
        <v>1</v>
      </c>
    </row>
    <row r="78" spans="1:19" ht="15" customHeight="1" x14ac:dyDescent="0.25">
      <c r="A78" s="58" t="s">
        <v>635</v>
      </c>
      <c r="B78" s="4" t="s">
        <v>807</v>
      </c>
      <c r="C78" s="47">
        <v>4028177813427</v>
      </c>
      <c r="D78" s="59">
        <v>51.210930469593727</v>
      </c>
      <c r="E78" s="59">
        <v>30.850775520360294</v>
      </c>
      <c r="F78" s="59">
        <v>5.9852193542581242E-2</v>
      </c>
      <c r="G78" s="59">
        <v>9.9811999999999994</v>
      </c>
      <c r="H78" s="57">
        <v>0</v>
      </c>
      <c r="I78" s="59">
        <v>10.319102755690849</v>
      </c>
      <c r="J78" s="81" t="s">
        <v>517</v>
      </c>
      <c r="K78" s="54" t="s">
        <v>935</v>
      </c>
      <c r="L78" s="54">
        <v>0</v>
      </c>
      <c r="M78" s="65">
        <v>0</v>
      </c>
      <c r="N78" s="80" t="s">
        <v>1059</v>
      </c>
      <c r="O78" s="64" t="s">
        <v>33</v>
      </c>
      <c r="P78" s="64"/>
      <c r="S78" s="66">
        <v>1</v>
      </c>
    </row>
    <row r="79" spans="1:19" ht="15" customHeight="1" x14ac:dyDescent="0.25">
      <c r="A79" s="58" t="s">
        <v>636</v>
      </c>
      <c r="B79" s="4" t="s">
        <v>807</v>
      </c>
      <c r="C79" s="47">
        <v>4028177816145</v>
      </c>
      <c r="D79" s="59">
        <v>25.712283734951914</v>
      </c>
      <c r="E79" s="59">
        <v>5.6683123538922198</v>
      </c>
      <c r="F79" s="59">
        <v>1.0652115986559799E-2</v>
      </c>
      <c r="G79" s="59">
        <v>9.9811999999999994</v>
      </c>
      <c r="H79" s="57">
        <v>0</v>
      </c>
      <c r="I79" s="59">
        <v>10.052119265073133</v>
      </c>
      <c r="J79" s="81" t="s">
        <v>517</v>
      </c>
      <c r="K79" s="54" t="s">
        <v>935</v>
      </c>
      <c r="L79" s="54">
        <v>0</v>
      </c>
      <c r="M79" s="65">
        <v>0</v>
      </c>
      <c r="N79" s="80" t="s">
        <v>1060</v>
      </c>
      <c r="O79" s="64" t="s">
        <v>33</v>
      </c>
      <c r="P79" s="64"/>
      <c r="S79" s="66">
        <v>1</v>
      </c>
    </row>
    <row r="80" spans="1:19" ht="15" customHeight="1" x14ac:dyDescent="0.25">
      <c r="A80" s="58" t="s">
        <v>637</v>
      </c>
      <c r="B80" s="4" t="s">
        <v>807</v>
      </c>
      <c r="C80" s="47">
        <v>4028177816152</v>
      </c>
      <c r="D80" s="59">
        <v>28.168844229108178</v>
      </c>
      <c r="E80" s="59">
        <v>8.0869103208984825</v>
      </c>
      <c r="F80" s="59">
        <v>1.52399567365598E-2</v>
      </c>
      <c r="G80" s="59">
        <v>9.9811999999999994</v>
      </c>
      <c r="H80" s="57">
        <v>0</v>
      </c>
      <c r="I80" s="59">
        <v>10.085493951473133</v>
      </c>
      <c r="J80" s="81" t="s">
        <v>517</v>
      </c>
      <c r="K80" s="54" t="s">
        <v>935</v>
      </c>
      <c r="L80" s="54">
        <v>0</v>
      </c>
      <c r="M80" s="65">
        <v>0</v>
      </c>
      <c r="N80" s="80" t="s">
        <v>1060</v>
      </c>
      <c r="O80" s="64" t="s">
        <v>33</v>
      </c>
      <c r="P80" s="64"/>
      <c r="S80" s="66">
        <v>1</v>
      </c>
    </row>
    <row r="81" spans="1:19" ht="15" customHeight="1" x14ac:dyDescent="0.25">
      <c r="A81" s="58" t="s">
        <v>638</v>
      </c>
      <c r="B81" s="4" t="s">
        <v>807</v>
      </c>
      <c r="C81" s="47">
        <v>4028177816169</v>
      </c>
      <c r="D81" s="59">
        <v>27.571258400193152</v>
      </c>
      <c r="E81" s="59">
        <v>7.5000903531980878</v>
      </c>
      <c r="F81" s="59">
        <v>1.4114351264808599E-2</v>
      </c>
      <c r="G81" s="59">
        <v>9.9811999999999994</v>
      </c>
      <c r="H81" s="57">
        <v>0</v>
      </c>
      <c r="I81" s="59">
        <v>10.075853695730258</v>
      </c>
      <c r="J81" s="81" t="s">
        <v>517</v>
      </c>
      <c r="K81" s="54" t="s">
        <v>935</v>
      </c>
      <c r="L81" s="54">
        <v>0</v>
      </c>
      <c r="M81" s="65">
        <v>0</v>
      </c>
      <c r="N81" s="80" t="s">
        <v>1060</v>
      </c>
      <c r="O81" s="64" t="s">
        <v>33</v>
      </c>
      <c r="P81" s="64"/>
      <c r="S81" s="66">
        <v>1</v>
      </c>
    </row>
    <row r="82" spans="1:19" ht="15" customHeight="1" x14ac:dyDescent="0.25">
      <c r="A82" s="58" t="s">
        <v>639</v>
      </c>
      <c r="B82" s="4" t="s">
        <v>807</v>
      </c>
      <c r="C82" s="47">
        <v>4028177816176</v>
      </c>
      <c r="D82" s="59">
        <v>29.501226431770085</v>
      </c>
      <c r="E82" s="59">
        <v>9.3998954651750175</v>
      </c>
      <c r="F82" s="59">
        <v>1.7725739264808599E-2</v>
      </c>
      <c r="G82" s="59">
        <v>9.9811999999999994</v>
      </c>
      <c r="H82" s="57">
        <v>0</v>
      </c>
      <c r="I82" s="59">
        <v>10.102405227330257</v>
      </c>
      <c r="J82" s="81" t="s">
        <v>517</v>
      </c>
      <c r="K82" s="54" t="s">
        <v>935</v>
      </c>
      <c r="L82" s="54">
        <v>0</v>
      </c>
      <c r="M82" s="65">
        <v>0</v>
      </c>
      <c r="N82" s="80" t="s">
        <v>1060</v>
      </c>
      <c r="O82" s="64" t="s">
        <v>33</v>
      </c>
      <c r="P82" s="64"/>
      <c r="S82" s="66">
        <v>1</v>
      </c>
    </row>
    <row r="83" spans="1:19" ht="15" customHeight="1" x14ac:dyDescent="0.25">
      <c r="A83" s="58" t="s">
        <v>640</v>
      </c>
      <c r="B83" s="4" t="s">
        <v>807</v>
      </c>
      <c r="C83" s="47">
        <v>4028177816183</v>
      </c>
      <c r="D83" s="59">
        <v>31.435256726347006</v>
      </c>
      <c r="E83" s="59">
        <v>11.303712595151946</v>
      </c>
      <c r="F83" s="59">
        <v>2.1347167264808602E-2</v>
      </c>
      <c r="G83" s="59">
        <v>9.9811999999999994</v>
      </c>
      <c r="H83" s="57">
        <v>0</v>
      </c>
      <c r="I83" s="59">
        <v>10.128996963930259</v>
      </c>
      <c r="J83" s="81" t="s">
        <v>517</v>
      </c>
      <c r="K83" s="54" t="s">
        <v>935</v>
      </c>
      <c r="L83" s="54">
        <v>0</v>
      </c>
      <c r="M83" s="65">
        <v>0</v>
      </c>
      <c r="N83" s="80" t="s">
        <v>1060</v>
      </c>
      <c r="O83" s="64" t="s">
        <v>33</v>
      </c>
      <c r="P83" s="64"/>
      <c r="S83" s="66">
        <v>1</v>
      </c>
    </row>
    <row r="84" spans="1:19" ht="15" customHeight="1" x14ac:dyDescent="0.25">
      <c r="A84" s="58" t="s">
        <v>641</v>
      </c>
      <c r="B84" s="4" t="s">
        <v>807</v>
      </c>
      <c r="C84" s="47">
        <v>4028177816190</v>
      </c>
      <c r="D84" s="59">
        <v>33.366230810923945</v>
      </c>
      <c r="E84" s="59">
        <v>13.204473515128878</v>
      </c>
      <c r="F84" s="59">
        <v>2.4968595264808602E-2</v>
      </c>
      <c r="G84" s="59">
        <v>9.9811999999999994</v>
      </c>
      <c r="H84" s="57">
        <v>0</v>
      </c>
      <c r="I84" s="59">
        <v>10.155588700530258</v>
      </c>
      <c r="J84" s="81" t="s">
        <v>517</v>
      </c>
      <c r="K84" s="54" t="s">
        <v>935</v>
      </c>
      <c r="L84" s="54">
        <v>0</v>
      </c>
      <c r="M84" s="65">
        <v>0</v>
      </c>
      <c r="N84" s="80" t="s">
        <v>1060</v>
      </c>
      <c r="O84" s="64" t="s">
        <v>33</v>
      </c>
      <c r="P84" s="64"/>
      <c r="S84" s="66">
        <v>1</v>
      </c>
    </row>
    <row r="85" spans="1:19" ht="15" customHeight="1" x14ac:dyDescent="0.25">
      <c r="A85" s="58" t="s">
        <v>642</v>
      </c>
      <c r="B85" s="4" t="s">
        <v>807</v>
      </c>
      <c r="C85" s="47">
        <v>4028177816206</v>
      </c>
      <c r="D85" s="59">
        <v>35.538902311000882</v>
      </c>
      <c r="E85" s="59">
        <v>15.341142608105812</v>
      </c>
      <c r="F85" s="59">
        <v>2.9132183264808594E-2</v>
      </c>
      <c r="G85" s="59">
        <v>9.9811999999999994</v>
      </c>
      <c r="H85" s="57">
        <v>0</v>
      </c>
      <c r="I85" s="59">
        <v>10.187427519630258</v>
      </c>
      <c r="J85" s="81" t="s">
        <v>517</v>
      </c>
      <c r="K85" s="54" t="s">
        <v>935</v>
      </c>
      <c r="L85" s="54">
        <v>0</v>
      </c>
      <c r="M85" s="65">
        <v>0</v>
      </c>
      <c r="N85" s="80" t="s">
        <v>1060</v>
      </c>
      <c r="O85" s="64" t="s">
        <v>33</v>
      </c>
      <c r="P85" s="64"/>
      <c r="S85" s="66">
        <v>1</v>
      </c>
    </row>
    <row r="86" spans="1:19" ht="15" customHeight="1" x14ac:dyDescent="0.25">
      <c r="A86" s="58" t="s">
        <v>643</v>
      </c>
      <c r="B86" s="4" t="s">
        <v>807</v>
      </c>
      <c r="C86" s="47">
        <v>4028177816213</v>
      </c>
      <c r="D86" s="59">
        <v>32.146134811555932</v>
      </c>
      <c r="E86" s="59">
        <v>12.003769412515487</v>
      </c>
      <c r="F86" s="59">
        <v>2.2678550593057397E-2</v>
      </c>
      <c r="G86" s="59">
        <v>9.9811999999999994</v>
      </c>
      <c r="H86" s="57">
        <v>0</v>
      </c>
      <c r="I86" s="59">
        <v>10.138486848447384</v>
      </c>
      <c r="J86" s="81" t="s">
        <v>517</v>
      </c>
      <c r="K86" s="54" t="s">
        <v>935</v>
      </c>
      <c r="L86" s="54">
        <v>0</v>
      </c>
      <c r="M86" s="65">
        <v>0</v>
      </c>
      <c r="N86" s="80" t="s">
        <v>1060</v>
      </c>
      <c r="O86" s="64" t="s">
        <v>33</v>
      </c>
      <c r="P86" s="64"/>
      <c r="S86" s="66">
        <v>1</v>
      </c>
    </row>
    <row r="87" spans="1:19" ht="15" customHeight="1" x14ac:dyDescent="0.25">
      <c r="A87" s="58" t="s">
        <v>644</v>
      </c>
      <c r="B87" s="4" t="s">
        <v>807</v>
      </c>
      <c r="C87" s="47">
        <v>4028177816220</v>
      </c>
      <c r="D87" s="59">
        <v>34.627219527578369</v>
      </c>
      <c r="E87" s="59">
        <v>14.447862506437932</v>
      </c>
      <c r="F87" s="59">
        <v>2.7320293593057397E-2</v>
      </c>
      <c r="G87" s="59">
        <v>9.9811999999999994</v>
      </c>
      <c r="H87" s="57">
        <v>0</v>
      </c>
      <c r="I87" s="59">
        <v>10.170836727547384</v>
      </c>
      <c r="J87" s="81" t="s">
        <v>517</v>
      </c>
      <c r="K87" s="54" t="s">
        <v>935</v>
      </c>
      <c r="L87" s="54">
        <v>0</v>
      </c>
      <c r="M87" s="65">
        <v>0</v>
      </c>
      <c r="N87" s="80" t="s">
        <v>1060</v>
      </c>
      <c r="O87" s="64" t="s">
        <v>33</v>
      </c>
      <c r="P87" s="64"/>
      <c r="S87" s="66">
        <v>1</v>
      </c>
    </row>
    <row r="88" spans="1:19" ht="15" customHeight="1" x14ac:dyDescent="0.25">
      <c r="A88" s="58" t="s">
        <v>645</v>
      </c>
      <c r="B88" s="4" t="s">
        <v>807</v>
      </c>
      <c r="C88" s="47">
        <v>4028177816237</v>
      </c>
      <c r="D88" s="59">
        <v>37.125731916100833</v>
      </c>
      <c r="E88" s="59">
        <v>16.907474156360379</v>
      </c>
      <c r="F88" s="59">
        <v>3.1997176593057397E-2</v>
      </c>
      <c r="G88" s="59">
        <v>9.9811999999999994</v>
      </c>
      <c r="H88" s="57">
        <v>0</v>
      </c>
      <c r="I88" s="59">
        <v>10.205060583147382</v>
      </c>
      <c r="J88" s="81" t="s">
        <v>517</v>
      </c>
      <c r="K88" s="54" t="s">
        <v>935</v>
      </c>
      <c r="L88" s="54">
        <v>0</v>
      </c>
      <c r="M88" s="65">
        <v>0</v>
      </c>
      <c r="N88" s="80" t="s">
        <v>1060</v>
      </c>
      <c r="O88" s="64" t="s">
        <v>33</v>
      </c>
      <c r="P88" s="64"/>
      <c r="S88" s="66">
        <v>1</v>
      </c>
    </row>
    <row r="89" spans="1:19" ht="15" customHeight="1" x14ac:dyDescent="0.25">
      <c r="A89" s="58" t="s">
        <v>646</v>
      </c>
      <c r="B89" s="4" t="s">
        <v>807</v>
      </c>
      <c r="C89" s="47">
        <v>4028177816244</v>
      </c>
      <c r="D89" s="59">
        <v>39.914398206123266</v>
      </c>
      <c r="E89" s="59">
        <v>19.616533931282824</v>
      </c>
      <c r="F89" s="59">
        <v>3.7497339593057399E-2</v>
      </c>
      <c r="G89" s="59">
        <v>9.9811999999999994</v>
      </c>
      <c r="H89" s="57">
        <v>0</v>
      </c>
      <c r="I89" s="59">
        <v>10.279166935247385</v>
      </c>
      <c r="J89" s="81" t="s">
        <v>517</v>
      </c>
      <c r="K89" s="54" t="s">
        <v>935</v>
      </c>
      <c r="L89" s="54">
        <v>0</v>
      </c>
      <c r="M89" s="65">
        <v>0</v>
      </c>
      <c r="N89" s="80" t="s">
        <v>1060</v>
      </c>
      <c r="O89" s="64" t="s">
        <v>33</v>
      </c>
      <c r="P89" s="64"/>
      <c r="S89" s="66">
        <v>1</v>
      </c>
    </row>
    <row r="90" spans="1:19" ht="15" customHeight="1" x14ac:dyDescent="0.25">
      <c r="A90" s="58" t="s">
        <v>647</v>
      </c>
      <c r="B90" s="4" t="s">
        <v>807</v>
      </c>
      <c r="C90" s="47">
        <v>4028177816251</v>
      </c>
      <c r="D90" s="59">
        <v>37.832451718809722</v>
      </c>
      <c r="E90" s="59">
        <v>17.604603564723913</v>
      </c>
      <c r="F90" s="59">
        <v>3.3313499921306201E-2</v>
      </c>
      <c r="G90" s="59">
        <v>9.9811999999999994</v>
      </c>
      <c r="H90" s="57">
        <v>0</v>
      </c>
      <c r="I90" s="59">
        <v>10.213334654164509</v>
      </c>
      <c r="J90" s="81" t="s">
        <v>517</v>
      </c>
      <c r="K90" s="54" t="s">
        <v>935</v>
      </c>
      <c r="L90" s="54">
        <v>0</v>
      </c>
      <c r="M90" s="65">
        <v>0</v>
      </c>
      <c r="N90" s="80" t="s">
        <v>1060</v>
      </c>
      <c r="O90" s="64" t="s">
        <v>33</v>
      </c>
      <c r="P90" s="64"/>
      <c r="S90" s="66">
        <v>1</v>
      </c>
    </row>
    <row r="91" spans="1:19" ht="15" customHeight="1" x14ac:dyDescent="0.25">
      <c r="A91" s="58" t="s">
        <v>648</v>
      </c>
      <c r="B91" s="4" t="s">
        <v>807</v>
      </c>
      <c r="C91" s="47">
        <v>4028177816268</v>
      </c>
      <c r="D91" s="59">
        <v>44.170485586745656</v>
      </c>
      <c r="E91" s="59">
        <v>23.843580681459834</v>
      </c>
      <c r="F91" s="59">
        <v>4.5285195921306198E-2</v>
      </c>
      <c r="G91" s="59">
        <v>9.9811999999999994</v>
      </c>
      <c r="H91" s="57">
        <v>0</v>
      </c>
      <c r="I91" s="59">
        <v>10.30041970936451</v>
      </c>
      <c r="J91" s="81" t="s">
        <v>517</v>
      </c>
      <c r="K91" s="54" t="s">
        <v>935</v>
      </c>
      <c r="L91" s="54">
        <v>0</v>
      </c>
      <c r="M91" s="65">
        <v>0</v>
      </c>
      <c r="N91" s="80" t="s">
        <v>1060</v>
      </c>
      <c r="O91" s="64" t="s">
        <v>33</v>
      </c>
      <c r="P91" s="64"/>
      <c r="S91" s="66">
        <v>1</v>
      </c>
    </row>
    <row r="92" spans="1:19" ht="15" customHeight="1" x14ac:dyDescent="0.25">
      <c r="A92" s="58" t="s">
        <v>649</v>
      </c>
      <c r="B92" s="4" t="s">
        <v>807</v>
      </c>
      <c r="C92" s="47">
        <v>4028177816275</v>
      </c>
      <c r="D92" s="59">
        <v>50.315139259181578</v>
      </c>
      <c r="E92" s="59">
        <v>29.887330379195767</v>
      </c>
      <c r="F92" s="59">
        <v>5.6855291921306207E-2</v>
      </c>
      <c r="G92" s="59">
        <v>9.9811999999999994</v>
      </c>
      <c r="H92" s="57">
        <v>0</v>
      </c>
      <c r="I92" s="59">
        <v>10.38975358806451</v>
      </c>
      <c r="J92" s="81" t="s">
        <v>517</v>
      </c>
      <c r="K92" s="54" t="s">
        <v>935</v>
      </c>
      <c r="L92" s="54">
        <v>0</v>
      </c>
      <c r="M92" s="65">
        <v>0</v>
      </c>
      <c r="N92" s="80" t="s">
        <v>1060</v>
      </c>
      <c r="O92" s="64" t="s">
        <v>33</v>
      </c>
      <c r="P92" s="64"/>
      <c r="S92" s="66">
        <v>1</v>
      </c>
    </row>
    <row r="93" spans="1:19" ht="15" customHeight="1" x14ac:dyDescent="0.25">
      <c r="A93" s="58" t="s">
        <v>650</v>
      </c>
      <c r="B93" s="4" t="s">
        <v>807</v>
      </c>
      <c r="C93" s="47">
        <v>4028177816282</v>
      </c>
      <c r="D93" s="59">
        <v>24.138921017239085</v>
      </c>
      <c r="E93" s="59">
        <v>4.1165542547593912</v>
      </c>
      <c r="F93" s="59">
        <v>7.7208375865598002E-3</v>
      </c>
      <c r="G93" s="59">
        <v>9.9811999999999994</v>
      </c>
      <c r="H93" s="57">
        <v>0</v>
      </c>
      <c r="I93" s="59">
        <v>10.033445924893131</v>
      </c>
      <c r="J93" s="81" t="s">
        <v>517</v>
      </c>
      <c r="K93" s="54" t="s">
        <v>935</v>
      </c>
      <c r="L93" s="54">
        <v>0</v>
      </c>
      <c r="M93" s="65">
        <v>0</v>
      </c>
      <c r="N93" s="80" t="s">
        <v>1060</v>
      </c>
      <c r="O93" s="64" t="s">
        <v>33</v>
      </c>
      <c r="P93" s="64"/>
      <c r="S93" s="66">
        <v>1</v>
      </c>
    </row>
    <row r="94" spans="1:19" ht="15" customHeight="1" x14ac:dyDescent="0.25">
      <c r="A94" s="58" t="s">
        <v>651</v>
      </c>
      <c r="B94" s="4" t="s">
        <v>807</v>
      </c>
      <c r="C94" s="47">
        <v>4028177816299</v>
      </c>
      <c r="D94" s="59">
        <v>26.617960868828035</v>
      </c>
      <c r="E94" s="59">
        <v>6.3609612101983446</v>
      </c>
      <c r="F94" s="59">
        <v>1.3364133336559799E-2</v>
      </c>
      <c r="G94" s="59">
        <v>9.9811999999999994</v>
      </c>
      <c r="H94" s="57">
        <v>0</v>
      </c>
      <c r="I94" s="59">
        <v>10.262435525293133</v>
      </c>
      <c r="J94" s="81" t="s">
        <v>517</v>
      </c>
      <c r="K94" s="54" t="s">
        <v>935</v>
      </c>
      <c r="L94" s="54">
        <v>0</v>
      </c>
      <c r="M94" s="65">
        <v>0</v>
      </c>
      <c r="N94" s="80" t="s">
        <v>1060</v>
      </c>
      <c r="O94" s="64" t="s">
        <v>33</v>
      </c>
      <c r="P94" s="64"/>
      <c r="S94" s="66">
        <v>1</v>
      </c>
    </row>
    <row r="95" spans="1:19" ht="15" customHeight="1" x14ac:dyDescent="0.25">
      <c r="A95" s="58" t="s">
        <v>652</v>
      </c>
      <c r="B95" s="4" t="s">
        <v>807</v>
      </c>
      <c r="C95" s="47">
        <v>4028177816305</v>
      </c>
      <c r="D95" s="59">
        <v>25.778508779102118</v>
      </c>
      <c r="E95" s="59">
        <v>5.7310588826870514</v>
      </c>
      <c r="F95" s="59">
        <v>1.0778962864808599E-2</v>
      </c>
      <c r="G95" s="59">
        <v>9.9811999999999994</v>
      </c>
      <c r="H95" s="57">
        <v>0</v>
      </c>
      <c r="I95" s="59">
        <v>10.055470933550257</v>
      </c>
      <c r="J95" s="81" t="s">
        <v>517</v>
      </c>
      <c r="K95" s="54" t="s">
        <v>935</v>
      </c>
      <c r="L95" s="54">
        <v>0</v>
      </c>
      <c r="M95" s="65">
        <v>0</v>
      </c>
      <c r="N95" s="80" t="s">
        <v>1060</v>
      </c>
      <c r="O95" s="64" t="s">
        <v>33</v>
      </c>
      <c r="P95" s="64"/>
      <c r="S95" s="66">
        <v>1</v>
      </c>
    </row>
    <row r="96" spans="1:19" ht="15" customHeight="1" x14ac:dyDescent="0.25">
      <c r="A96" s="58" t="s">
        <v>653</v>
      </c>
      <c r="B96" s="4" t="s">
        <v>807</v>
      </c>
      <c r="C96" s="47">
        <v>4028177816312</v>
      </c>
      <c r="D96" s="59">
        <v>27.478742210800846</v>
      </c>
      <c r="E96" s="59">
        <v>7.4057297962857778</v>
      </c>
      <c r="F96" s="59">
        <v>1.3951100864808599E-2</v>
      </c>
      <c r="G96" s="59">
        <v>9.9811999999999994</v>
      </c>
      <c r="H96" s="57">
        <v>0</v>
      </c>
      <c r="I96" s="59">
        <v>10.077861313650258</v>
      </c>
      <c r="J96" s="81" t="s">
        <v>517</v>
      </c>
      <c r="K96" s="54" t="s">
        <v>935</v>
      </c>
      <c r="L96" s="54">
        <v>0</v>
      </c>
      <c r="M96" s="65">
        <v>0</v>
      </c>
      <c r="N96" s="80" t="s">
        <v>1060</v>
      </c>
      <c r="O96" s="64" t="s">
        <v>33</v>
      </c>
      <c r="P96" s="64"/>
      <c r="S96" s="66">
        <v>1</v>
      </c>
    </row>
    <row r="97" spans="1:19" ht="15" customHeight="1" x14ac:dyDescent="0.25">
      <c r="A97" s="58" t="s">
        <v>654</v>
      </c>
      <c r="B97" s="4" t="s">
        <v>807</v>
      </c>
      <c r="C97" s="47">
        <v>4028177816329</v>
      </c>
      <c r="D97" s="59">
        <v>29.191354470499569</v>
      </c>
      <c r="E97" s="59">
        <v>9.090267545884501</v>
      </c>
      <c r="F97" s="59">
        <v>1.7163398864808596E-2</v>
      </c>
      <c r="G97" s="59">
        <v>9.9811999999999994</v>
      </c>
      <c r="H97" s="57">
        <v>0</v>
      </c>
      <c r="I97" s="59">
        <v>10.102723525750257</v>
      </c>
      <c r="J97" s="81" t="s">
        <v>517</v>
      </c>
      <c r="K97" s="54" t="s">
        <v>935</v>
      </c>
      <c r="L97" s="54">
        <v>0</v>
      </c>
      <c r="M97" s="65">
        <v>0</v>
      </c>
      <c r="N97" s="80" t="s">
        <v>1060</v>
      </c>
      <c r="O97" s="64" t="s">
        <v>33</v>
      </c>
      <c r="P97" s="64"/>
      <c r="S97" s="66">
        <v>1</v>
      </c>
    </row>
    <row r="98" spans="1:19" ht="15" customHeight="1" x14ac:dyDescent="0.25">
      <c r="A98" s="58" t="s">
        <v>655</v>
      </c>
      <c r="B98" s="4" t="s">
        <v>807</v>
      </c>
      <c r="C98" s="47">
        <v>4028177816336</v>
      </c>
      <c r="D98" s="59">
        <v>39.50317951465474</v>
      </c>
      <c r="E98" s="59">
        <v>19.20959962105967</v>
      </c>
      <c r="F98" s="59">
        <v>3.6751539264808598E-2</v>
      </c>
      <c r="G98" s="59">
        <v>9.9811999999999994</v>
      </c>
      <c r="H98" s="57">
        <v>0</v>
      </c>
      <c r="I98" s="59">
        <v>10.27562835433026</v>
      </c>
      <c r="J98" s="81" t="s">
        <v>517</v>
      </c>
      <c r="K98" s="54" t="s">
        <v>935</v>
      </c>
      <c r="L98" s="54">
        <v>0</v>
      </c>
      <c r="M98" s="65">
        <v>0</v>
      </c>
      <c r="N98" s="80" t="s">
        <v>1060</v>
      </c>
      <c r="O98" s="64" t="s">
        <v>33</v>
      </c>
      <c r="P98" s="64"/>
      <c r="S98" s="66">
        <v>1</v>
      </c>
    </row>
    <row r="99" spans="1:19" ht="15" customHeight="1" x14ac:dyDescent="0.25">
      <c r="A99" s="58" t="s">
        <v>656</v>
      </c>
      <c r="B99" s="4" t="s">
        <v>807</v>
      </c>
      <c r="C99" s="47">
        <v>4028177816343</v>
      </c>
      <c r="D99" s="59">
        <v>24.850324635102066</v>
      </c>
      <c r="E99" s="59">
        <v>4.8158538795723764</v>
      </c>
      <c r="F99" s="59">
        <v>9.0530828365597994E-3</v>
      </c>
      <c r="G99" s="59">
        <v>9.9811999999999994</v>
      </c>
      <c r="H99" s="57">
        <v>0</v>
      </c>
      <c r="I99" s="59">
        <v>10.044217672693133</v>
      </c>
      <c r="J99" s="81" t="s">
        <v>517</v>
      </c>
      <c r="K99" s="54" t="s">
        <v>935</v>
      </c>
      <c r="L99" s="54">
        <v>0</v>
      </c>
      <c r="M99" s="65">
        <v>0</v>
      </c>
      <c r="N99" s="80" t="s">
        <v>1060</v>
      </c>
      <c r="O99" s="64" t="s">
        <v>33</v>
      </c>
      <c r="P99" s="64"/>
      <c r="S99" s="66">
        <v>1</v>
      </c>
    </row>
    <row r="100" spans="1:19" ht="15" customHeight="1" x14ac:dyDescent="0.25">
      <c r="A100" s="58" t="s">
        <v>657</v>
      </c>
      <c r="B100" s="4" t="s">
        <v>807</v>
      </c>
      <c r="C100" s="47">
        <v>4028177816350</v>
      </c>
      <c r="D100" s="59">
        <v>26.532801007004004</v>
      </c>
      <c r="E100" s="59">
        <v>6.4765606188943075</v>
      </c>
      <c r="F100" s="59">
        <v>1.21813962365598E-2</v>
      </c>
      <c r="G100" s="59">
        <v>9.9811999999999994</v>
      </c>
      <c r="H100" s="57">
        <v>0</v>
      </c>
      <c r="I100" s="59">
        <v>10.062858991873133</v>
      </c>
      <c r="J100" s="81" t="s">
        <v>517</v>
      </c>
      <c r="K100" s="54" t="s">
        <v>935</v>
      </c>
      <c r="L100" s="54">
        <v>0</v>
      </c>
      <c r="M100" s="65">
        <v>0</v>
      </c>
      <c r="N100" s="80" t="s">
        <v>1060</v>
      </c>
      <c r="O100" s="64" t="s">
        <v>33</v>
      </c>
      <c r="P100" s="64"/>
      <c r="S100" s="66">
        <v>1</v>
      </c>
    </row>
    <row r="101" spans="1:19" ht="15" customHeight="1" x14ac:dyDescent="0.25">
      <c r="A101" s="58" t="s">
        <v>659</v>
      </c>
      <c r="B101" s="4" t="s">
        <v>807</v>
      </c>
      <c r="C101" s="47">
        <v>4028177816367</v>
      </c>
      <c r="D101" s="59">
        <v>29.298419281158171</v>
      </c>
      <c r="E101" s="59">
        <v>9.1925746441484826</v>
      </c>
      <c r="F101" s="59">
        <v>1.7547023236559801E-2</v>
      </c>
      <c r="G101" s="59">
        <v>9.9811999999999994</v>
      </c>
      <c r="H101" s="57">
        <v>0</v>
      </c>
      <c r="I101" s="59">
        <v>10.107097613773133</v>
      </c>
      <c r="J101" s="81" t="s">
        <v>517</v>
      </c>
      <c r="K101" s="54" t="s">
        <v>935</v>
      </c>
      <c r="L101" s="54">
        <v>0</v>
      </c>
      <c r="M101" s="65">
        <v>0</v>
      </c>
      <c r="N101" s="80" t="s">
        <v>1060</v>
      </c>
      <c r="O101" s="64" t="s">
        <v>33</v>
      </c>
      <c r="P101" s="64"/>
      <c r="S101" s="66">
        <v>1</v>
      </c>
    </row>
    <row r="102" spans="1:19" ht="15" customHeight="1" x14ac:dyDescent="0.25">
      <c r="A102" s="58" t="s">
        <v>660</v>
      </c>
      <c r="B102" s="4" t="s">
        <v>807</v>
      </c>
      <c r="C102" s="47">
        <v>4028177816374</v>
      </c>
      <c r="D102" s="59">
        <v>30.630801483820086</v>
      </c>
      <c r="E102" s="59">
        <v>10.505559788425019</v>
      </c>
      <c r="F102" s="59">
        <v>2.0032805764808599E-2</v>
      </c>
      <c r="G102" s="59">
        <v>9.9811999999999994</v>
      </c>
      <c r="H102" s="57">
        <v>0</v>
      </c>
      <c r="I102" s="59">
        <v>10.124008889630257</v>
      </c>
      <c r="J102" s="81" t="s">
        <v>517</v>
      </c>
      <c r="K102" s="54" t="s">
        <v>935</v>
      </c>
      <c r="L102" s="54">
        <v>0</v>
      </c>
      <c r="M102" s="65">
        <v>0</v>
      </c>
      <c r="N102" s="80" t="s">
        <v>1060</v>
      </c>
      <c r="O102" s="64" t="s">
        <v>33</v>
      </c>
      <c r="P102" s="64"/>
      <c r="S102" s="66">
        <v>1</v>
      </c>
    </row>
    <row r="103" spans="1:19" ht="15" customHeight="1" x14ac:dyDescent="0.25">
      <c r="A103" s="58" t="s">
        <v>661</v>
      </c>
      <c r="B103" s="4" t="s">
        <v>807</v>
      </c>
      <c r="C103" s="47">
        <v>4028177816381</v>
      </c>
      <c r="D103" s="59">
        <v>32.571213231397017</v>
      </c>
      <c r="E103" s="59">
        <v>12.412141118401948</v>
      </c>
      <c r="F103" s="59">
        <v>2.3684353764808597E-2</v>
      </c>
      <c r="G103" s="59">
        <v>9.9811999999999994</v>
      </c>
      <c r="H103" s="57">
        <v>0</v>
      </c>
      <c r="I103" s="59">
        <v>10.154187759230258</v>
      </c>
      <c r="J103" s="81" t="s">
        <v>517</v>
      </c>
      <c r="K103" s="54" t="s">
        <v>935</v>
      </c>
      <c r="L103" s="54">
        <v>0</v>
      </c>
      <c r="M103" s="65">
        <v>0</v>
      </c>
      <c r="N103" s="80" t="s">
        <v>1060</v>
      </c>
      <c r="O103" s="64" t="s">
        <v>33</v>
      </c>
      <c r="P103" s="64"/>
      <c r="S103" s="66">
        <v>1</v>
      </c>
    </row>
    <row r="104" spans="1:19" ht="15" customHeight="1" x14ac:dyDescent="0.25">
      <c r="A104" s="58" t="s">
        <v>662</v>
      </c>
      <c r="B104" s="4" t="s">
        <v>807</v>
      </c>
      <c r="C104" s="47">
        <v>4028177816398</v>
      </c>
      <c r="D104" s="59">
        <v>35.618287983523949</v>
      </c>
      <c r="E104" s="59">
        <v>15.410568101628879</v>
      </c>
      <c r="F104" s="59">
        <v>2.9557628264808605E-2</v>
      </c>
      <c r="G104" s="59">
        <v>9.9811999999999994</v>
      </c>
      <c r="H104" s="57">
        <v>0</v>
      </c>
      <c r="I104" s="59">
        <v>10.196962253630257</v>
      </c>
      <c r="J104" s="81" t="s">
        <v>517</v>
      </c>
      <c r="K104" s="54" t="s">
        <v>935</v>
      </c>
      <c r="L104" s="54">
        <v>0</v>
      </c>
      <c r="M104" s="65">
        <v>0</v>
      </c>
      <c r="N104" s="80" t="s">
        <v>1060</v>
      </c>
      <c r="O104" s="64" t="s">
        <v>33</v>
      </c>
      <c r="P104" s="64"/>
      <c r="S104" s="66">
        <v>1</v>
      </c>
    </row>
    <row r="105" spans="1:19" ht="15" customHeight="1" x14ac:dyDescent="0.25">
      <c r="A105" s="58" t="s">
        <v>663</v>
      </c>
      <c r="B105" s="4" t="s">
        <v>807</v>
      </c>
      <c r="C105" s="47">
        <v>4028177816404</v>
      </c>
      <c r="D105" s="59">
        <v>34.372666172155931</v>
      </c>
      <c r="E105" s="59">
        <v>14.198807199015489</v>
      </c>
      <c r="F105" s="59">
        <v>2.714710359305739E-2</v>
      </c>
      <c r="G105" s="59">
        <v>9.9811999999999994</v>
      </c>
      <c r="H105" s="57">
        <v>0</v>
      </c>
      <c r="I105" s="59">
        <v>10.165511869547384</v>
      </c>
      <c r="J105" s="81" t="s">
        <v>517</v>
      </c>
      <c r="K105" s="54" t="s">
        <v>935</v>
      </c>
      <c r="L105" s="54">
        <v>0</v>
      </c>
      <c r="M105" s="65">
        <v>0</v>
      </c>
      <c r="N105" s="80" t="s">
        <v>1060</v>
      </c>
      <c r="O105" s="64" t="s">
        <v>33</v>
      </c>
      <c r="P105" s="64"/>
      <c r="S105" s="66">
        <v>1</v>
      </c>
    </row>
    <row r="106" spans="1:19" ht="15" customHeight="1" x14ac:dyDescent="0.25">
      <c r="A106" s="58" t="s">
        <v>664</v>
      </c>
      <c r="B106" s="4" t="s">
        <v>807</v>
      </c>
      <c r="C106" s="47">
        <v>4028177816411</v>
      </c>
      <c r="D106" s="59">
        <v>36.859068765678373</v>
      </c>
      <c r="E106" s="59">
        <v>16.645203792937934</v>
      </c>
      <c r="F106" s="59">
        <v>3.1813946593057398E-2</v>
      </c>
      <c r="G106" s="59">
        <v>9.9811999999999994</v>
      </c>
      <c r="H106" s="57">
        <v>0</v>
      </c>
      <c r="I106" s="59">
        <v>10.200851026147385</v>
      </c>
      <c r="J106" s="81" t="s">
        <v>517</v>
      </c>
      <c r="K106" s="54" t="s">
        <v>935</v>
      </c>
      <c r="L106" s="54">
        <v>0</v>
      </c>
      <c r="M106" s="65">
        <v>0</v>
      </c>
      <c r="N106" s="80" t="s">
        <v>1060</v>
      </c>
      <c r="O106" s="64" t="s">
        <v>33</v>
      </c>
      <c r="P106" s="64"/>
      <c r="S106" s="66">
        <v>1</v>
      </c>
    </row>
    <row r="107" spans="1:19" ht="15" customHeight="1" x14ac:dyDescent="0.25">
      <c r="A107" s="58" t="s">
        <v>665</v>
      </c>
      <c r="B107" s="4" t="s">
        <v>807</v>
      </c>
      <c r="C107" s="47">
        <v>4028177816428</v>
      </c>
      <c r="D107" s="59">
        <v>40.458256334750821</v>
      </c>
      <c r="E107" s="59">
        <v>20.192557266110384</v>
      </c>
      <c r="F107" s="59">
        <v>3.8682436093057396E-2</v>
      </c>
      <c r="G107" s="59">
        <v>9.9811999999999994</v>
      </c>
      <c r="H107" s="57">
        <v>0</v>
      </c>
      <c r="I107" s="59">
        <v>10.245816632547385</v>
      </c>
      <c r="J107" s="81" t="s">
        <v>517</v>
      </c>
      <c r="K107" s="54" t="s">
        <v>935</v>
      </c>
      <c r="L107" s="54">
        <v>0</v>
      </c>
      <c r="M107" s="65">
        <v>0</v>
      </c>
      <c r="N107" s="80" t="s">
        <v>1060</v>
      </c>
      <c r="O107" s="64" t="s">
        <v>33</v>
      </c>
      <c r="P107" s="64"/>
      <c r="S107" s="66">
        <v>1</v>
      </c>
    </row>
    <row r="108" spans="1:19" ht="15" customHeight="1" x14ac:dyDescent="0.25">
      <c r="A108" s="58" t="s">
        <v>666</v>
      </c>
      <c r="B108" s="4" t="s">
        <v>807</v>
      </c>
      <c r="C108" s="47">
        <v>4028177816435</v>
      </c>
      <c r="D108" s="59">
        <v>43.12599069227327</v>
      </c>
      <c r="E108" s="59">
        <v>22.814647181032825</v>
      </c>
      <c r="F108" s="59">
        <v>4.3745859093057393E-2</v>
      </c>
      <c r="G108" s="59">
        <v>9.9811999999999994</v>
      </c>
      <c r="H108" s="57">
        <v>0</v>
      </c>
      <c r="I108" s="59">
        <v>10.286397652147384</v>
      </c>
      <c r="J108" s="81" t="s">
        <v>517</v>
      </c>
      <c r="K108" s="54" t="s">
        <v>935</v>
      </c>
      <c r="L108" s="54">
        <v>0</v>
      </c>
      <c r="M108" s="65">
        <v>0</v>
      </c>
      <c r="N108" s="80" t="s">
        <v>1060</v>
      </c>
      <c r="O108" s="64" t="s">
        <v>33</v>
      </c>
      <c r="P108" s="64"/>
      <c r="S108" s="66">
        <v>1</v>
      </c>
    </row>
    <row r="109" spans="1:19" ht="15" customHeight="1" x14ac:dyDescent="0.25">
      <c r="A109" s="58" t="s">
        <v>667</v>
      </c>
      <c r="B109" s="4" t="s">
        <v>807</v>
      </c>
      <c r="C109" s="47">
        <v>4028177816442</v>
      </c>
      <c r="D109" s="59">
        <v>40.063237381409742</v>
      </c>
      <c r="E109" s="59">
        <v>19.801484151223917</v>
      </c>
      <c r="F109" s="59">
        <v>3.78021329213062E-2</v>
      </c>
      <c r="G109" s="59">
        <v>9.9811999999999994</v>
      </c>
      <c r="H109" s="57">
        <v>0</v>
      </c>
      <c r="I109" s="59">
        <v>10.242751097264511</v>
      </c>
      <c r="J109" s="81" t="s">
        <v>517</v>
      </c>
      <c r="K109" s="54" t="s">
        <v>935</v>
      </c>
      <c r="L109" s="54">
        <v>0</v>
      </c>
      <c r="M109" s="65">
        <v>0</v>
      </c>
      <c r="N109" s="80" t="s">
        <v>1060</v>
      </c>
      <c r="O109" s="64" t="s">
        <v>33</v>
      </c>
      <c r="P109" s="64"/>
      <c r="S109" s="66">
        <v>1</v>
      </c>
    </row>
    <row r="110" spans="1:19" ht="15" customHeight="1" x14ac:dyDescent="0.25">
      <c r="A110" s="58" t="s">
        <v>668</v>
      </c>
      <c r="B110" s="4" t="s">
        <v>807</v>
      </c>
      <c r="C110" s="47">
        <v>4028177816459</v>
      </c>
      <c r="D110" s="59">
        <v>47.445892602895654</v>
      </c>
      <c r="E110" s="59">
        <v>27.069335931209839</v>
      </c>
      <c r="F110" s="59">
        <v>5.1834915421306207E-2</v>
      </c>
      <c r="G110" s="59">
        <v>9.9811999999999994</v>
      </c>
      <c r="H110" s="57">
        <v>0</v>
      </c>
      <c r="I110" s="59">
        <v>10.34352175626451</v>
      </c>
      <c r="J110" s="81" t="s">
        <v>517</v>
      </c>
      <c r="K110" s="54" t="s">
        <v>935</v>
      </c>
      <c r="L110" s="54">
        <v>0</v>
      </c>
      <c r="M110" s="65">
        <v>0</v>
      </c>
      <c r="N110" s="80" t="s">
        <v>1060</v>
      </c>
      <c r="O110" s="64" t="s">
        <v>33</v>
      </c>
      <c r="P110" s="64"/>
      <c r="S110" s="66">
        <v>1</v>
      </c>
    </row>
    <row r="111" spans="1:19" ht="15" customHeight="1" x14ac:dyDescent="0.25">
      <c r="A111" s="58" t="s">
        <v>669</v>
      </c>
      <c r="B111" s="4" t="s">
        <v>807</v>
      </c>
      <c r="C111" s="47">
        <v>4028177816466</v>
      </c>
      <c r="D111" s="59">
        <v>54.553044594381582</v>
      </c>
      <c r="E111" s="59">
        <v>34.107133602195766</v>
      </c>
      <c r="F111" s="59">
        <v>6.5104657921306194E-2</v>
      </c>
      <c r="G111" s="59">
        <v>9.9811999999999994</v>
      </c>
      <c r="H111" s="57">
        <v>0</v>
      </c>
      <c r="I111" s="59">
        <v>10.39960633426451</v>
      </c>
      <c r="J111" s="81" t="s">
        <v>517</v>
      </c>
      <c r="K111" s="54" t="s">
        <v>935</v>
      </c>
      <c r="L111" s="54">
        <v>0</v>
      </c>
      <c r="M111" s="65">
        <v>0</v>
      </c>
      <c r="N111" s="80" t="s">
        <v>1060</v>
      </c>
      <c r="O111" s="64" t="s">
        <v>33</v>
      </c>
      <c r="P111" s="64"/>
      <c r="S111" s="66">
        <v>1</v>
      </c>
    </row>
    <row r="112" spans="1:19" ht="15" customHeight="1" x14ac:dyDescent="0.25">
      <c r="A112" s="58" t="s">
        <v>670</v>
      </c>
      <c r="B112" s="4" t="s">
        <v>807</v>
      </c>
      <c r="C112" s="47">
        <v>4028177816473</v>
      </c>
      <c r="D112" s="59">
        <v>27.633308745476469</v>
      </c>
      <c r="E112" s="59">
        <v>7.5578740382530309</v>
      </c>
      <c r="F112" s="59">
        <v>1.4391076305309801E-2</v>
      </c>
      <c r="G112" s="59">
        <v>9.9811999999999994</v>
      </c>
      <c r="H112" s="57">
        <v>0</v>
      </c>
      <c r="I112" s="59">
        <v>10.079843630918132</v>
      </c>
      <c r="J112" s="81" t="s">
        <v>517</v>
      </c>
      <c r="K112" s="54" t="s">
        <v>935</v>
      </c>
      <c r="L112" s="54">
        <v>0</v>
      </c>
      <c r="M112" s="65">
        <v>0</v>
      </c>
      <c r="N112" s="80" t="s">
        <v>1060</v>
      </c>
      <c r="O112" s="64" t="s">
        <v>33</v>
      </c>
      <c r="P112" s="64"/>
      <c r="S112" s="66">
        <v>1</v>
      </c>
    </row>
    <row r="113" spans="1:19" ht="15" customHeight="1" x14ac:dyDescent="0.25">
      <c r="A113" s="58" t="s">
        <v>671</v>
      </c>
      <c r="B113" s="4" t="s">
        <v>807</v>
      </c>
      <c r="C113" s="47">
        <v>4028177816480</v>
      </c>
      <c r="D113" s="59">
        <v>27.134297575603682</v>
      </c>
      <c r="E113" s="59">
        <v>7.0444952177823641</v>
      </c>
      <c r="F113" s="59">
        <v>1.3563454896058598E-2</v>
      </c>
      <c r="G113" s="59">
        <v>9.9811999999999994</v>
      </c>
      <c r="H113" s="57">
        <v>0</v>
      </c>
      <c r="I113" s="59">
        <v>10.095038902925259</v>
      </c>
      <c r="J113" s="81" t="s">
        <v>517</v>
      </c>
      <c r="K113" s="54" t="s">
        <v>935</v>
      </c>
      <c r="L113" s="54">
        <v>0</v>
      </c>
      <c r="M113" s="65">
        <v>0</v>
      </c>
      <c r="N113" s="80" t="s">
        <v>1060</v>
      </c>
      <c r="O113" s="64" t="s">
        <v>33</v>
      </c>
      <c r="P113" s="64"/>
      <c r="S113" s="66">
        <v>1</v>
      </c>
    </row>
    <row r="114" spans="1:19" ht="15" customHeight="1" x14ac:dyDescent="0.25">
      <c r="A114" s="58" t="s">
        <v>672</v>
      </c>
      <c r="B114" s="4" t="s">
        <v>807</v>
      </c>
      <c r="C114" s="47">
        <v>4028177816497</v>
      </c>
      <c r="D114" s="59">
        <v>31.287562986313635</v>
      </c>
      <c r="E114" s="59">
        <v>11.157167694542316</v>
      </c>
      <c r="F114" s="59">
        <v>2.1345647146058598E-2</v>
      </c>
      <c r="G114" s="59">
        <v>9.9811999999999994</v>
      </c>
      <c r="H114" s="57">
        <v>0</v>
      </c>
      <c r="I114" s="59">
        <v>10.127849644625257</v>
      </c>
      <c r="J114" s="81" t="s">
        <v>517</v>
      </c>
      <c r="K114" s="54" t="s">
        <v>935</v>
      </c>
      <c r="L114" s="54">
        <v>0</v>
      </c>
      <c r="M114" s="65">
        <v>0</v>
      </c>
      <c r="N114" s="80" t="s">
        <v>1060</v>
      </c>
      <c r="O114" s="64" t="s">
        <v>33</v>
      </c>
      <c r="P114" s="64"/>
      <c r="S114" s="66">
        <v>1</v>
      </c>
    </row>
    <row r="115" spans="1:19" ht="15" customHeight="1" x14ac:dyDescent="0.25">
      <c r="A115" s="58" t="s">
        <v>673</v>
      </c>
      <c r="B115" s="4" t="s">
        <v>807</v>
      </c>
      <c r="C115" s="47">
        <v>4028177816503</v>
      </c>
      <c r="D115" s="59">
        <v>29.557507106256612</v>
      </c>
      <c r="E115" s="59">
        <v>9.4455288489531686</v>
      </c>
      <c r="F115" s="59">
        <v>1.8028919705309798E-2</v>
      </c>
      <c r="G115" s="59">
        <v>9.9811999999999994</v>
      </c>
      <c r="H115" s="57">
        <v>0</v>
      </c>
      <c r="I115" s="59">
        <v>10.112749337598132</v>
      </c>
      <c r="J115" s="81" t="s">
        <v>517</v>
      </c>
      <c r="K115" s="54" t="s">
        <v>935</v>
      </c>
      <c r="L115" s="54">
        <v>0</v>
      </c>
      <c r="M115" s="65">
        <v>0</v>
      </c>
      <c r="N115" s="80" t="s">
        <v>1060</v>
      </c>
      <c r="O115" s="64" t="s">
        <v>33</v>
      </c>
      <c r="P115" s="64"/>
      <c r="S115" s="66">
        <v>1</v>
      </c>
    </row>
    <row r="116" spans="1:19" ht="15" customHeight="1" x14ac:dyDescent="0.25">
      <c r="A116" s="58" t="s">
        <v>674</v>
      </c>
      <c r="B116" s="4" t="s">
        <v>807</v>
      </c>
      <c r="C116" s="47">
        <v>4028177816510</v>
      </c>
      <c r="D116" s="59">
        <v>28.883440601194714</v>
      </c>
      <c r="E116" s="59">
        <v>8.7946379882933954</v>
      </c>
      <c r="F116" s="59">
        <v>1.6693023296058599E-2</v>
      </c>
      <c r="G116" s="59">
        <v>9.9811999999999994</v>
      </c>
      <c r="H116" s="57">
        <v>0</v>
      </c>
      <c r="I116" s="59">
        <v>10.090909589605257</v>
      </c>
      <c r="J116" s="81" t="s">
        <v>517</v>
      </c>
      <c r="K116" s="54" t="s">
        <v>935</v>
      </c>
      <c r="L116" s="54">
        <v>0</v>
      </c>
      <c r="M116" s="65">
        <v>0</v>
      </c>
      <c r="N116" s="80" t="s">
        <v>1060</v>
      </c>
      <c r="O116" s="64" t="s">
        <v>33</v>
      </c>
      <c r="P116" s="64"/>
      <c r="S116" s="66">
        <v>1</v>
      </c>
    </row>
    <row r="117" spans="1:19" ht="15" customHeight="1" x14ac:dyDescent="0.25">
      <c r="A117" s="58" t="s">
        <v>675</v>
      </c>
      <c r="B117" s="4" t="s">
        <v>807</v>
      </c>
      <c r="C117" s="47">
        <v>4028177816527</v>
      </c>
      <c r="D117" s="59">
        <v>33.528274515661074</v>
      </c>
      <c r="E117" s="59">
        <v>13.369230643809763</v>
      </c>
      <c r="F117" s="59">
        <v>2.55143555460586E-2</v>
      </c>
      <c r="G117" s="59">
        <v>9.9811999999999994</v>
      </c>
      <c r="H117" s="57">
        <v>0</v>
      </c>
      <c r="I117" s="59">
        <v>10.152329516305256</v>
      </c>
      <c r="J117" s="81" t="s">
        <v>517</v>
      </c>
      <c r="K117" s="54" t="s">
        <v>935</v>
      </c>
      <c r="L117" s="54">
        <v>0</v>
      </c>
      <c r="M117" s="65">
        <v>0</v>
      </c>
      <c r="N117" s="80" t="s">
        <v>1060</v>
      </c>
      <c r="O117" s="64" t="s">
        <v>33</v>
      </c>
      <c r="P117" s="64"/>
      <c r="S117" s="66">
        <v>1</v>
      </c>
    </row>
    <row r="118" spans="1:19" ht="15" customHeight="1" x14ac:dyDescent="0.25">
      <c r="A118" s="58" t="s">
        <v>676</v>
      </c>
      <c r="B118" s="4" t="s">
        <v>807</v>
      </c>
      <c r="C118" s="47">
        <v>4028177816534</v>
      </c>
      <c r="D118" s="59">
        <v>25.087854782309396</v>
      </c>
      <c r="E118" s="59">
        <v>5.0553537000484559</v>
      </c>
      <c r="F118" s="59">
        <v>9.5359989928097983E-3</v>
      </c>
      <c r="G118" s="59">
        <v>9.9811999999999994</v>
      </c>
      <c r="H118" s="57">
        <v>0</v>
      </c>
      <c r="I118" s="59">
        <v>10.041765083268134</v>
      </c>
      <c r="J118" s="81" t="s">
        <v>517</v>
      </c>
      <c r="K118" s="54" t="s">
        <v>935</v>
      </c>
      <c r="L118" s="54">
        <v>0</v>
      </c>
      <c r="M118" s="65">
        <v>0</v>
      </c>
      <c r="N118" s="80" t="s">
        <v>1060</v>
      </c>
      <c r="O118" s="64" t="s">
        <v>33</v>
      </c>
      <c r="P118" s="64"/>
      <c r="S118" s="66">
        <v>1</v>
      </c>
    </row>
    <row r="119" spans="1:19" ht="15" customHeight="1" x14ac:dyDescent="0.25">
      <c r="A119" s="58" t="s">
        <v>677</v>
      </c>
      <c r="B119" s="4" t="s">
        <v>807</v>
      </c>
      <c r="C119" s="47">
        <v>4028177816541</v>
      </c>
      <c r="D119" s="59">
        <v>29.187095851708655</v>
      </c>
      <c r="E119" s="59">
        <v>9.0893810971623381</v>
      </c>
      <c r="F119" s="59">
        <v>1.7346621021058599E-2</v>
      </c>
      <c r="G119" s="59">
        <v>9.9811999999999994</v>
      </c>
      <c r="H119" s="57">
        <v>0</v>
      </c>
      <c r="I119" s="59">
        <v>10.099168133525257</v>
      </c>
      <c r="J119" s="81" t="s">
        <v>517</v>
      </c>
      <c r="K119" s="54" t="s">
        <v>935</v>
      </c>
      <c r="L119" s="54">
        <v>0</v>
      </c>
      <c r="M119" s="65">
        <v>0</v>
      </c>
      <c r="N119" s="80" t="s">
        <v>1060</v>
      </c>
      <c r="O119" s="64" t="s">
        <v>33</v>
      </c>
      <c r="P119" s="64"/>
      <c r="S119" s="66">
        <v>1</v>
      </c>
    </row>
    <row r="120" spans="1:19" ht="15" customHeight="1" x14ac:dyDescent="0.25">
      <c r="A120" s="58" t="s">
        <v>678</v>
      </c>
      <c r="B120" s="4" t="s">
        <v>807</v>
      </c>
      <c r="C120" s="47">
        <v>4028177816558</v>
      </c>
      <c r="D120" s="59">
        <v>26.660153924522223</v>
      </c>
      <c r="E120" s="59">
        <v>6.6066510991812839</v>
      </c>
      <c r="F120" s="59">
        <v>1.2462257392809801E-2</v>
      </c>
      <c r="G120" s="59">
        <v>9.9811999999999994</v>
      </c>
      <c r="H120" s="57">
        <v>0</v>
      </c>
      <c r="I120" s="59">
        <v>10.059840567948132</v>
      </c>
      <c r="J120" s="81" t="s">
        <v>517</v>
      </c>
      <c r="K120" s="54" t="s">
        <v>935</v>
      </c>
      <c r="L120" s="54">
        <v>0</v>
      </c>
      <c r="M120" s="65">
        <v>0</v>
      </c>
      <c r="N120" s="80" t="s">
        <v>1060</v>
      </c>
      <c r="O120" s="64" t="s">
        <v>33</v>
      </c>
      <c r="P120" s="64"/>
      <c r="S120" s="66">
        <v>1</v>
      </c>
    </row>
    <row r="121" spans="1:19" ht="15" customHeight="1" x14ac:dyDescent="0.25">
      <c r="A121" s="58" t="s">
        <v>679</v>
      </c>
      <c r="B121" s="4" t="s">
        <v>807</v>
      </c>
      <c r="C121" s="47">
        <v>4028177816565</v>
      </c>
      <c r="D121" s="59">
        <v>31.207452921677898</v>
      </c>
      <c r="E121" s="59">
        <v>11.08262536605158</v>
      </c>
      <c r="F121" s="59">
        <v>2.1111219421058598E-2</v>
      </c>
      <c r="G121" s="59">
        <v>9.9811999999999994</v>
      </c>
      <c r="H121" s="57">
        <v>0</v>
      </c>
      <c r="I121" s="59">
        <v>10.122516336205258</v>
      </c>
      <c r="J121" s="81" t="s">
        <v>517</v>
      </c>
      <c r="K121" s="54" t="s">
        <v>935</v>
      </c>
      <c r="L121" s="54">
        <v>0</v>
      </c>
      <c r="M121" s="65">
        <v>0</v>
      </c>
      <c r="N121" s="80" t="s">
        <v>1060</v>
      </c>
      <c r="O121" s="64" t="s">
        <v>33</v>
      </c>
      <c r="P121" s="64"/>
      <c r="S121" s="66">
        <v>1</v>
      </c>
    </row>
    <row r="122" spans="1:19" ht="15" customHeight="1" x14ac:dyDescent="0.25">
      <c r="A122" s="58" t="s">
        <v>680</v>
      </c>
      <c r="B122" s="4" t="s">
        <v>807</v>
      </c>
      <c r="C122" s="47">
        <v>4028177816572</v>
      </c>
      <c r="D122" s="59">
        <v>34.525124133982494</v>
      </c>
      <c r="E122" s="59">
        <v>14.358993915035798</v>
      </c>
      <c r="F122" s="59">
        <v>2.7387585124307393E-2</v>
      </c>
      <c r="G122" s="59">
        <v>9.9811999999999994</v>
      </c>
      <c r="H122" s="57">
        <v>0</v>
      </c>
      <c r="I122" s="59">
        <v>10.157542633822384</v>
      </c>
      <c r="J122" s="81" t="s">
        <v>517</v>
      </c>
      <c r="K122" s="54" t="s">
        <v>935</v>
      </c>
      <c r="L122" s="54">
        <v>0</v>
      </c>
      <c r="M122" s="65">
        <v>0</v>
      </c>
      <c r="N122" s="80" t="s">
        <v>1060</v>
      </c>
      <c r="O122" s="64" t="s">
        <v>33</v>
      </c>
      <c r="P122" s="64"/>
      <c r="S122" s="66">
        <v>1</v>
      </c>
    </row>
    <row r="123" spans="1:19" ht="15" customHeight="1" x14ac:dyDescent="0.25">
      <c r="A123" s="58" t="s">
        <v>681</v>
      </c>
      <c r="B123" s="4" t="s">
        <v>807</v>
      </c>
      <c r="C123" s="47">
        <v>4028177816589</v>
      </c>
      <c r="D123" s="59">
        <v>37.684363639786191</v>
      </c>
      <c r="E123" s="59">
        <v>17.455461715614494</v>
      </c>
      <c r="F123" s="59">
        <v>3.3474303749307398E-2</v>
      </c>
      <c r="G123" s="59">
        <v>9.9811999999999994</v>
      </c>
      <c r="H123" s="57">
        <v>0</v>
      </c>
      <c r="I123" s="59">
        <v>10.214227620422383</v>
      </c>
      <c r="J123" s="81" t="s">
        <v>517</v>
      </c>
      <c r="K123" s="54" t="s">
        <v>935</v>
      </c>
      <c r="L123" s="54">
        <v>0</v>
      </c>
      <c r="M123" s="65">
        <v>0</v>
      </c>
      <c r="N123" s="80" t="s">
        <v>1060</v>
      </c>
      <c r="O123" s="64" t="s">
        <v>33</v>
      </c>
      <c r="P123" s="64"/>
      <c r="S123" s="66">
        <v>1</v>
      </c>
    </row>
    <row r="124" spans="1:19" ht="15" customHeight="1" x14ac:dyDescent="0.25">
      <c r="A124" s="58" t="s">
        <v>682</v>
      </c>
      <c r="B124" s="4" t="s">
        <v>807</v>
      </c>
      <c r="C124" s="47">
        <v>4028177816596</v>
      </c>
      <c r="D124" s="59">
        <v>36.338136713144259</v>
      </c>
      <c r="E124" s="59">
        <v>16.135813602567943</v>
      </c>
      <c r="F124" s="59">
        <v>3.1001811671058602E-2</v>
      </c>
      <c r="G124" s="59">
        <v>9.9811999999999994</v>
      </c>
      <c r="H124" s="57">
        <v>0</v>
      </c>
      <c r="I124" s="59">
        <v>10.190121298905257</v>
      </c>
      <c r="J124" s="81" t="s">
        <v>517</v>
      </c>
      <c r="K124" s="54" t="s">
        <v>935</v>
      </c>
      <c r="L124" s="54">
        <v>0</v>
      </c>
      <c r="M124" s="65">
        <v>0</v>
      </c>
      <c r="N124" s="80" t="s">
        <v>1060</v>
      </c>
      <c r="O124" s="64" t="s">
        <v>33</v>
      </c>
      <c r="P124" s="64"/>
      <c r="S124" s="66">
        <v>1</v>
      </c>
    </row>
    <row r="125" spans="1:19" ht="15" customHeight="1" x14ac:dyDescent="0.25">
      <c r="A125" s="58" t="s">
        <v>971</v>
      </c>
      <c r="B125" s="85" t="s">
        <v>807</v>
      </c>
      <c r="C125" s="47">
        <v>4028177919174</v>
      </c>
      <c r="E125" s="59">
        <v>5.2386234408604455</v>
      </c>
      <c r="J125" s="81" t="s">
        <v>517</v>
      </c>
      <c r="K125" s="54" t="s">
        <v>1175</v>
      </c>
      <c r="L125" s="54">
        <v>0</v>
      </c>
      <c r="M125" s="65">
        <v>0</v>
      </c>
      <c r="N125" s="80" t="s">
        <v>1086</v>
      </c>
      <c r="O125" s="71" t="s">
        <v>1047</v>
      </c>
      <c r="S125" s="66">
        <v>1</v>
      </c>
    </row>
    <row r="126" spans="1:19" ht="15" customHeight="1" x14ac:dyDescent="0.25">
      <c r="A126" s="58" t="s">
        <v>972</v>
      </c>
      <c r="B126" s="85" t="s">
        <v>807</v>
      </c>
      <c r="C126" s="47">
        <v>4028177919181</v>
      </c>
      <c r="E126" s="59">
        <v>7.8580009184720838</v>
      </c>
      <c r="J126" s="81" t="s">
        <v>517</v>
      </c>
      <c r="K126" s="54" t="s">
        <v>1175</v>
      </c>
      <c r="L126" s="54">
        <v>0</v>
      </c>
      <c r="M126" s="65">
        <v>0</v>
      </c>
      <c r="N126" s="80" t="s">
        <v>1086</v>
      </c>
      <c r="O126" s="71" t="s">
        <v>1047</v>
      </c>
      <c r="S126" s="66">
        <v>1</v>
      </c>
    </row>
    <row r="127" spans="1:19" ht="15" customHeight="1" x14ac:dyDescent="0.25">
      <c r="A127" s="58" t="s">
        <v>973</v>
      </c>
      <c r="B127" s="85" t="s">
        <v>807</v>
      </c>
      <c r="C127" s="47">
        <v>4028177919044</v>
      </c>
      <c r="E127" s="59">
        <v>7.1118344427989522</v>
      </c>
      <c r="J127" s="81" t="s">
        <v>517</v>
      </c>
      <c r="K127" s="54" t="s">
        <v>1175</v>
      </c>
      <c r="L127" s="54">
        <v>0</v>
      </c>
      <c r="M127" s="65">
        <v>0</v>
      </c>
      <c r="N127" s="80" t="s">
        <v>1086</v>
      </c>
      <c r="O127" s="71" t="s">
        <v>1047</v>
      </c>
      <c r="S127" s="66">
        <v>1</v>
      </c>
    </row>
    <row r="128" spans="1:19" ht="15" customHeight="1" x14ac:dyDescent="0.25">
      <c r="A128" s="58" t="s">
        <v>974</v>
      </c>
      <c r="B128" s="85" t="s">
        <v>807</v>
      </c>
      <c r="C128" s="47">
        <v>4028177919198</v>
      </c>
      <c r="E128" s="59">
        <v>9.2347807710130336</v>
      </c>
      <c r="J128" s="81" t="s">
        <v>517</v>
      </c>
      <c r="K128" s="54" t="s">
        <v>1175</v>
      </c>
      <c r="L128" s="54">
        <v>0</v>
      </c>
      <c r="M128" s="65">
        <v>0</v>
      </c>
      <c r="N128" s="80" t="s">
        <v>1086</v>
      </c>
      <c r="O128" s="71" t="s">
        <v>1047</v>
      </c>
      <c r="P128" s="67"/>
      <c r="S128" s="66">
        <v>1</v>
      </c>
    </row>
    <row r="129" spans="1:19" ht="15" customHeight="1" x14ac:dyDescent="0.25">
      <c r="A129" s="58" t="s">
        <v>975</v>
      </c>
      <c r="B129" s="85" t="s">
        <v>807</v>
      </c>
      <c r="C129" s="47">
        <v>4028177919051</v>
      </c>
      <c r="E129" s="59">
        <v>6.7428652294340097</v>
      </c>
      <c r="J129" s="81" t="s">
        <v>517</v>
      </c>
      <c r="K129" s="54" t="s">
        <v>1175</v>
      </c>
      <c r="L129" s="54">
        <v>0</v>
      </c>
      <c r="M129" s="65">
        <v>0</v>
      </c>
      <c r="N129" s="80" t="s">
        <v>1086</v>
      </c>
      <c r="O129" s="71" t="s">
        <v>1047</v>
      </c>
      <c r="P129" s="67"/>
      <c r="S129" s="66">
        <v>1</v>
      </c>
    </row>
    <row r="130" spans="1:19" ht="15" customHeight="1" x14ac:dyDescent="0.25">
      <c r="A130" s="58" t="s">
        <v>976</v>
      </c>
      <c r="B130" s="85" t="s">
        <v>807</v>
      </c>
      <c r="C130" s="47">
        <v>4028177919068</v>
      </c>
      <c r="E130" s="59">
        <v>8.9572195151552734</v>
      </c>
      <c r="J130" s="81" t="s">
        <v>517</v>
      </c>
      <c r="K130" s="54" t="s">
        <v>1175</v>
      </c>
      <c r="L130" s="54">
        <v>0</v>
      </c>
      <c r="M130" s="65">
        <v>0</v>
      </c>
      <c r="N130" s="80" t="s">
        <v>1086</v>
      </c>
      <c r="O130" s="71" t="s">
        <v>1047</v>
      </c>
      <c r="P130" s="67"/>
      <c r="S130" s="66">
        <v>1</v>
      </c>
    </row>
    <row r="131" spans="1:19" ht="15" customHeight="1" x14ac:dyDescent="0.25">
      <c r="A131" s="58" t="s">
        <v>977</v>
      </c>
      <c r="B131" s="85" t="s">
        <v>807</v>
      </c>
      <c r="C131" s="47">
        <v>4028177919204</v>
      </c>
      <c r="E131" s="59">
        <v>11.33352488992108</v>
      </c>
      <c r="J131" s="81" t="s">
        <v>517</v>
      </c>
      <c r="K131" s="54" t="s">
        <v>1175</v>
      </c>
      <c r="L131" s="54">
        <v>0</v>
      </c>
      <c r="M131" s="65">
        <v>0</v>
      </c>
      <c r="N131" s="80" t="s">
        <v>1086</v>
      </c>
      <c r="O131" s="71" t="s">
        <v>1047</v>
      </c>
      <c r="P131" s="67"/>
      <c r="S131" s="66">
        <v>1</v>
      </c>
    </row>
    <row r="132" spans="1:19" ht="15" customHeight="1" x14ac:dyDescent="0.25">
      <c r="A132" s="58" t="s">
        <v>978</v>
      </c>
      <c r="B132" s="85" t="s">
        <v>807</v>
      </c>
      <c r="C132" s="47">
        <v>4028177919075</v>
      </c>
      <c r="E132" s="59">
        <v>14.361216074888031</v>
      </c>
      <c r="J132" s="81" t="s">
        <v>517</v>
      </c>
      <c r="K132" s="54" t="s">
        <v>1175</v>
      </c>
      <c r="L132" s="54">
        <v>0</v>
      </c>
      <c r="M132" s="65">
        <v>0</v>
      </c>
      <c r="N132" s="80" t="s">
        <v>1086</v>
      </c>
      <c r="O132" s="71" t="s">
        <v>1047</v>
      </c>
      <c r="P132" s="67"/>
      <c r="S132" s="66">
        <v>1</v>
      </c>
    </row>
    <row r="133" spans="1:19" ht="15" customHeight="1" x14ac:dyDescent="0.25">
      <c r="A133" s="58" t="s">
        <v>979</v>
      </c>
      <c r="B133" s="85" t="s">
        <v>807</v>
      </c>
      <c r="C133" s="47">
        <v>4028177919082</v>
      </c>
      <c r="E133" s="59">
        <v>13.67974605089378</v>
      </c>
      <c r="J133" s="81" t="s">
        <v>517</v>
      </c>
      <c r="K133" s="54" t="s">
        <v>1175</v>
      </c>
      <c r="L133" s="54">
        <v>0</v>
      </c>
      <c r="M133" s="65">
        <v>0</v>
      </c>
      <c r="N133" s="80" t="s">
        <v>1086</v>
      </c>
      <c r="O133" s="71" t="s">
        <v>1047</v>
      </c>
      <c r="P133" s="67"/>
      <c r="S133" s="66">
        <v>1</v>
      </c>
    </row>
    <row r="134" spans="1:19" ht="15" customHeight="1" x14ac:dyDescent="0.25">
      <c r="A134" s="58" t="s">
        <v>980</v>
      </c>
      <c r="B134" s="85" t="s">
        <v>807</v>
      </c>
      <c r="C134" s="47">
        <v>4028177919211</v>
      </c>
      <c r="E134" s="59">
        <v>17.382460642613609</v>
      </c>
      <c r="J134" s="81" t="s">
        <v>517</v>
      </c>
      <c r="K134" s="54" t="s">
        <v>1175</v>
      </c>
      <c r="L134" s="54">
        <v>0</v>
      </c>
      <c r="M134" s="65">
        <v>0</v>
      </c>
      <c r="N134" s="80" t="s">
        <v>1086</v>
      </c>
      <c r="O134" s="71" t="s">
        <v>1047</v>
      </c>
      <c r="P134" s="67"/>
      <c r="S134" s="66">
        <v>1</v>
      </c>
    </row>
    <row r="135" spans="1:19" ht="15" customHeight="1" x14ac:dyDescent="0.25">
      <c r="A135" s="58" t="s">
        <v>683</v>
      </c>
      <c r="B135" s="4" t="s">
        <v>807</v>
      </c>
      <c r="C135" s="47">
        <v>4028177816602</v>
      </c>
      <c r="D135" s="59">
        <v>33.244136944022372</v>
      </c>
      <c r="E135" s="59">
        <v>13.100455957201062</v>
      </c>
      <c r="F135" s="59">
        <v>2.4858454896058597E-2</v>
      </c>
      <c r="G135" s="59">
        <v>9.9811999999999994</v>
      </c>
      <c r="H135" s="57">
        <v>0</v>
      </c>
      <c r="I135" s="59">
        <v>10.137622531925258</v>
      </c>
      <c r="J135" s="81" t="s">
        <v>517</v>
      </c>
      <c r="K135" s="54" t="s">
        <v>935</v>
      </c>
      <c r="L135" s="54">
        <v>0</v>
      </c>
      <c r="M135" s="65">
        <v>0</v>
      </c>
      <c r="N135" s="80" t="s">
        <v>1060</v>
      </c>
      <c r="O135" s="64" t="s">
        <v>33</v>
      </c>
      <c r="P135" s="64"/>
      <c r="S135" s="66">
        <v>1</v>
      </c>
    </row>
    <row r="136" spans="1:19" ht="15" customHeight="1" x14ac:dyDescent="0.25">
      <c r="A136" s="58" t="s">
        <v>684</v>
      </c>
      <c r="B136" s="4" t="s">
        <v>807</v>
      </c>
      <c r="C136" s="47">
        <v>4028177816619</v>
      </c>
      <c r="D136" s="59">
        <v>36.826585754657899</v>
      </c>
      <c r="E136" s="59">
        <v>16.630208276766211</v>
      </c>
      <c r="F136" s="59">
        <v>3.1680431849307397E-2</v>
      </c>
      <c r="G136" s="59">
        <v>9.9811999999999994</v>
      </c>
      <c r="H136" s="57">
        <v>0</v>
      </c>
      <c r="I136" s="59">
        <v>10.183497046042385</v>
      </c>
      <c r="J136" s="81" t="s">
        <v>517</v>
      </c>
      <c r="K136" s="54" t="s">
        <v>935</v>
      </c>
      <c r="L136" s="54">
        <v>0</v>
      </c>
      <c r="M136" s="65">
        <v>0</v>
      </c>
      <c r="N136" s="80" t="s">
        <v>1060</v>
      </c>
      <c r="O136" s="64" t="s">
        <v>33</v>
      </c>
      <c r="P136" s="64"/>
      <c r="S136" s="66">
        <v>1</v>
      </c>
    </row>
    <row r="137" spans="1:19" ht="15" customHeight="1" x14ac:dyDescent="0.25">
      <c r="A137" s="58" t="s">
        <v>685</v>
      </c>
      <c r="B137" s="4" t="s">
        <v>807</v>
      </c>
      <c r="C137" s="47">
        <v>4028177816626</v>
      </c>
      <c r="D137" s="59">
        <v>39.422070743765602</v>
      </c>
      <c r="E137" s="59">
        <v>19.195477212093909</v>
      </c>
      <c r="F137" s="59">
        <v>3.6561603749307399E-2</v>
      </c>
      <c r="G137" s="59">
        <v>9.9811999999999994</v>
      </c>
      <c r="H137" s="57">
        <v>0</v>
      </c>
      <c r="I137" s="59">
        <v>10.208831927922384</v>
      </c>
      <c r="J137" s="81" t="s">
        <v>517</v>
      </c>
      <c r="K137" s="54" t="s">
        <v>935</v>
      </c>
      <c r="L137" s="54">
        <v>0</v>
      </c>
      <c r="M137" s="65">
        <v>0</v>
      </c>
      <c r="N137" s="80" t="s">
        <v>1060</v>
      </c>
      <c r="O137" s="64" t="s">
        <v>33</v>
      </c>
      <c r="P137" s="64"/>
      <c r="S137" s="66">
        <v>1</v>
      </c>
    </row>
    <row r="138" spans="1:19" ht="15" customHeight="1" x14ac:dyDescent="0.25">
      <c r="A138" s="58" t="s">
        <v>686</v>
      </c>
      <c r="B138" s="4" t="s">
        <v>807</v>
      </c>
      <c r="C138" s="47">
        <v>4028177816633</v>
      </c>
      <c r="D138" s="59">
        <v>40.175568390792527</v>
      </c>
      <c r="E138" s="59">
        <v>19.921600260925832</v>
      </c>
      <c r="F138" s="59">
        <v>3.8086861724307398E-2</v>
      </c>
      <c r="G138" s="59">
        <v>9.9811999999999994</v>
      </c>
      <c r="H138" s="57">
        <v>0</v>
      </c>
      <c r="I138" s="59">
        <v>10.234681268142383</v>
      </c>
      <c r="J138" s="81" t="s">
        <v>517</v>
      </c>
      <c r="K138" s="54" t="s">
        <v>935</v>
      </c>
      <c r="L138" s="54">
        <v>0</v>
      </c>
      <c r="M138" s="65">
        <v>0</v>
      </c>
      <c r="N138" s="80" t="s">
        <v>1060</v>
      </c>
      <c r="O138" s="64" t="s">
        <v>33</v>
      </c>
      <c r="P138" s="64"/>
      <c r="S138" s="66">
        <v>1</v>
      </c>
    </row>
    <row r="139" spans="1:19" ht="15" customHeight="1" x14ac:dyDescent="0.25">
      <c r="A139" s="58" t="s">
        <v>687</v>
      </c>
      <c r="B139" s="4" t="s">
        <v>807</v>
      </c>
      <c r="C139" s="47">
        <v>4028177816640</v>
      </c>
      <c r="D139" s="59">
        <v>47.306780882061787</v>
      </c>
      <c r="E139" s="59">
        <v>26.953437156245091</v>
      </c>
      <c r="F139" s="59">
        <v>5.1748101474307411E-2</v>
      </c>
      <c r="G139" s="59">
        <v>9.9811999999999994</v>
      </c>
      <c r="H139" s="57">
        <v>0</v>
      </c>
      <c r="I139" s="59">
        <v>10.320395624342384</v>
      </c>
      <c r="J139" s="81" t="s">
        <v>517</v>
      </c>
      <c r="K139" s="54" t="s">
        <v>935</v>
      </c>
      <c r="L139" s="54">
        <v>0</v>
      </c>
      <c r="M139" s="65">
        <v>0</v>
      </c>
      <c r="N139" s="80" t="s">
        <v>1060</v>
      </c>
      <c r="O139" s="64" t="s">
        <v>33</v>
      </c>
      <c r="P139" s="64"/>
      <c r="S139" s="66">
        <v>1</v>
      </c>
    </row>
    <row r="140" spans="1:19" ht="15" customHeight="1" x14ac:dyDescent="0.25">
      <c r="A140" s="58" t="s">
        <v>688</v>
      </c>
      <c r="B140" s="4" t="s">
        <v>807</v>
      </c>
      <c r="C140" s="47">
        <v>4028177816657</v>
      </c>
      <c r="D140" s="59">
        <v>55.911889974331032</v>
      </c>
      <c r="E140" s="59">
        <v>35.433339583564347</v>
      </c>
      <c r="F140" s="59">
        <v>6.9219521224307398E-2</v>
      </c>
      <c r="G140" s="59">
        <v>9.9811999999999994</v>
      </c>
      <c r="H140" s="57">
        <v>0</v>
      </c>
      <c r="I140" s="59">
        <v>10.428130869542384</v>
      </c>
      <c r="J140" s="81" t="s">
        <v>517</v>
      </c>
      <c r="K140" s="54" t="s">
        <v>935</v>
      </c>
      <c r="L140" s="54">
        <v>0</v>
      </c>
      <c r="M140" s="65">
        <v>0</v>
      </c>
      <c r="N140" s="80" t="s">
        <v>1060</v>
      </c>
      <c r="O140" s="64" t="s">
        <v>33</v>
      </c>
      <c r="P140" s="64"/>
      <c r="S140" s="66">
        <v>1</v>
      </c>
    </row>
    <row r="141" spans="1:19" ht="15" customHeight="1" x14ac:dyDescent="0.25">
      <c r="A141" s="58" t="s">
        <v>981</v>
      </c>
      <c r="B141" s="85" t="s">
        <v>807</v>
      </c>
      <c r="C141" s="47">
        <v>4028177919105</v>
      </c>
      <c r="E141" s="59">
        <v>11.355729904863608</v>
      </c>
      <c r="J141" s="81" t="s">
        <v>517</v>
      </c>
      <c r="K141" s="54" t="s">
        <v>1175</v>
      </c>
      <c r="L141" s="54">
        <v>0</v>
      </c>
      <c r="M141" s="65">
        <v>0</v>
      </c>
      <c r="N141" s="80" t="s">
        <v>1086</v>
      </c>
      <c r="O141" s="71" t="s">
        <v>1047</v>
      </c>
      <c r="P141" s="67"/>
      <c r="S141" s="66">
        <v>1</v>
      </c>
    </row>
    <row r="142" spans="1:19" ht="15" customHeight="1" x14ac:dyDescent="0.25">
      <c r="A142" s="58" t="s">
        <v>982</v>
      </c>
      <c r="B142" s="85" t="s">
        <v>807</v>
      </c>
      <c r="C142" s="47">
        <v>4028177919112</v>
      </c>
      <c r="E142" s="59">
        <v>13.749942549744356</v>
      </c>
      <c r="J142" s="81" t="s">
        <v>517</v>
      </c>
      <c r="K142" s="54" t="s">
        <v>1175</v>
      </c>
      <c r="L142" s="54">
        <v>0</v>
      </c>
      <c r="M142" s="65">
        <v>0</v>
      </c>
      <c r="N142" s="80" t="s">
        <v>1086</v>
      </c>
      <c r="O142" s="71" t="s">
        <v>1047</v>
      </c>
      <c r="P142" s="67"/>
      <c r="S142" s="66">
        <v>1</v>
      </c>
    </row>
    <row r="143" spans="1:19" ht="15" customHeight="1" x14ac:dyDescent="0.25">
      <c r="A143" s="58" t="s">
        <v>983</v>
      </c>
      <c r="B143" s="85" t="s">
        <v>807</v>
      </c>
      <c r="C143" s="47">
        <v>4028177919129</v>
      </c>
      <c r="E143" s="59">
        <v>18.488227483184009</v>
      </c>
      <c r="J143" s="81" t="s">
        <v>517</v>
      </c>
      <c r="K143" s="54" t="s">
        <v>1175</v>
      </c>
      <c r="L143" s="54">
        <v>0</v>
      </c>
      <c r="M143" s="65">
        <v>0</v>
      </c>
      <c r="N143" s="80" t="s">
        <v>1086</v>
      </c>
      <c r="O143" s="71" t="s">
        <v>1047</v>
      </c>
      <c r="P143" s="67"/>
      <c r="S143" s="66">
        <v>1</v>
      </c>
    </row>
    <row r="144" spans="1:19" ht="15" customHeight="1" x14ac:dyDescent="0.25">
      <c r="A144" s="58" t="s">
        <v>984</v>
      </c>
      <c r="B144" s="85" t="s">
        <v>807</v>
      </c>
      <c r="C144" s="47">
        <v>4028177919136</v>
      </c>
      <c r="E144" s="59">
        <v>13.502996960668202</v>
      </c>
      <c r="J144" s="81" t="s">
        <v>517</v>
      </c>
      <c r="K144" s="54" t="s">
        <v>1175</v>
      </c>
      <c r="L144" s="54">
        <v>0</v>
      </c>
      <c r="M144" s="65">
        <v>0</v>
      </c>
      <c r="N144" s="80" t="s">
        <v>1086</v>
      </c>
      <c r="O144" s="71" t="s">
        <v>1047</v>
      </c>
      <c r="P144" s="67"/>
      <c r="S144" s="66">
        <v>1</v>
      </c>
    </row>
    <row r="145" spans="1:19" ht="15" customHeight="1" x14ac:dyDescent="0.25">
      <c r="A145" s="58" t="s">
        <v>985</v>
      </c>
      <c r="B145" s="85" t="s">
        <v>807</v>
      </c>
      <c r="C145" s="47">
        <v>4028177919143</v>
      </c>
      <c r="E145" s="59">
        <v>24.040448268192055</v>
      </c>
      <c r="J145" s="81" t="s">
        <v>517</v>
      </c>
      <c r="K145" s="54" t="s">
        <v>1175</v>
      </c>
      <c r="L145" s="54">
        <v>0</v>
      </c>
      <c r="M145" s="65">
        <v>0</v>
      </c>
      <c r="N145" s="80" t="s">
        <v>1086</v>
      </c>
      <c r="O145" s="71" t="s">
        <v>1047</v>
      </c>
      <c r="P145" s="67"/>
      <c r="S145" s="66">
        <v>1</v>
      </c>
    </row>
    <row r="146" spans="1:19" ht="15" customHeight="1" x14ac:dyDescent="0.25">
      <c r="A146" s="58" t="s">
        <v>658</v>
      </c>
      <c r="B146" s="4" t="s">
        <v>807</v>
      </c>
      <c r="C146" s="47">
        <v>4028177816664</v>
      </c>
      <c r="D146" s="59">
        <v>29.874917781712345</v>
      </c>
      <c r="E146" s="59">
        <v>9.7423212329026523</v>
      </c>
      <c r="F146" s="59">
        <v>1.8554537236559799E-2</v>
      </c>
      <c r="G146" s="59">
        <v>9.9811999999999994</v>
      </c>
      <c r="H146" s="57">
        <v>0</v>
      </c>
      <c r="I146" s="59">
        <v>10.13284201157313</v>
      </c>
      <c r="J146" s="81" t="s">
        <v>517</v>
      </c>
      <c r="K146" s="54" t="s">
        <v>935</v>
      </c>
      <c r="L146" s="54">
        <v>0</v>
      </c>
      <c r="M146" s="65">
        <v>0</v>
      </c>
      <c r="N146" s="80" t="s">
        <v>1060</v>
      </c>
      <c r="O146" s="64" t="s">
        <v>33</v>
      </c>
      <c r="P146" s="64"/>
      <c r="S146" s="66">
        <v>1</v>
      </c>
    </row>
    <row r="147" spans="1:19" ht="15" customHeight="1" x14ac:dyDescent="0.25">
      <c r="A147" s="58" t="s">
        <v>689</v>
      </c>
      <c r="B147" s="4" t="s">
        <v>807</v>
      </c>
      <c r="C147" s="47">
        <v>4028177816671</v>
      </c>
      <c r="D147" s="59">
        <v>35.212543711022427</v>
      </c>
      <c r="E147" s="59">
        <v>14.896294911882361</v>
      </c>
      <c r="F147" s="59">
        <v>2.8561653989808592E-2</v>
      </c>
      <c r="G147" s="59">
        <v>9.9811999999999994</v>
      </c>
      <c r="H147" s="57">
        <v>0</v>
      </c>
      <c r="I147" s="59">
        <v>10.306487145150259</v>
      </c>
      <c r="J147" s="81" t="s">
        <v>517</v>
      </c>
      <c r="K147" s="54" t="s">
        <v>935</v>
      </c>
      <c r="L147" s="54">
        <v>0</v>
      </c>
      <c r="M147" s="65">
        <v>0</v>
      </c>
      <c r="N147" s="80" t="s">
        <v>1060</v>
      </c>
      <c r="O147" s="64" t="s">
        <v>33</v>
      </c>
      <c r="P147" s="64"/>
      <c r="S147" s="66">
        <v>1</v>
      </c>
    </row>
    <row r="148" spans="1:19" ht="15" customHeight="1" x14ac:dyDescent="0.25">
      <c r="A148" s="58" t="s">
        <v>690</v>
      </c>
      <c r="B148" s="4" t="s">
        <v>807</v>
      </c>
      <c r="C148" s="47">
        <v>4028177816688</v>
      </c>
      <c r="D148" s="59">
        <v>38.397222263084721</v>
      </c>
      <c r="E148" s="59">
        <v>18.160273148749273</v>
      </c>
      <c r="F148" s="59">
        <v>3.392579156805739E-2</v>
      </c>
      <c r="G148" s="59">
        <v>9.9811999999999994</v>
      </c>
      <c r="H148" s="57">
        <v>0</v>
      </c>
      <c r="I148" s="59">
        <v>10.221823322767383</v>
      </c>
      <c r="J148" s="81" t="s">
        <v>517</v>
      </c>
      <c r="K148" s="54" t="s">
        <v>935</v>
      </c>
      <c r="L148" s="54">
        <v>0</v>
      </c>
      <c r="M148" s="65">
        <v>0</v>
      </c>
      <c r="N148" s="80" t="s">
        <v>1060</v>
      </c>
      <c r="O148" s="64" t="s">
        <v>33</v>
      </c>
      <c r="P148" s="64"/>
      <c r="S148" s="66">
        <v>1</v>
      </c>
    </row>
    <row r="149" spans="1:19" ht="15" customHeight="1" x14ac:dyDescent="0.25">
      <c r="A149" s="58" t="s">
        <v>691</v>
      </c>
      <c r="B149" s="4" t="s">
        <v>807</v>
      </c>
      <c r="C149" s="47">
        <v>4028177816695</v>
      </c>
      <c r="D149" s="59">
        <v>43.929919497291465</v>
      </c>
      <c r="E149" s="59">
        <v>23.602234964756025</v>
      </c>
      <c r="F149" s="59">
        <v>4.4471180068057399E-2</v>
      </c>
      <c r="G149" s="59">
        <v>9.9811999999999994</v>
      </c>
      <c r="H149" s="57">
        <v>0</v>
      </c>
      <c r="I149" s="59">
        <v>10.302013352467386</v>
      </c>
      <c r="J149" s="81" t="s">
        <v>517</v>
      </c>
      <c r="K149" s="54" t="s">
        <v>935</v>
      </c>
      <c r="L149" s="54">
        <v>0</v>
      </c>
      <c r="M149" s="65">
        <v>0</v>
      </c>
      <c r="N149" s="80" t="s">
        <v>1060</v>
      </c>
      <c r="O149" s="64" t="s">
        <v>33</v>
      </c>
      <c r="P149" s="64"/>
      <c r="S149" s="66">
        <v>1</v>
      </c>
    </row>
    <row r="150" spans="1:19" ht="15" customHeight="1" x14ac:dyDescent="0.25">
      <c r="A150" s="58" t="s">
        <v>692</v>
      </c>
      <c r="B150" s="4" t="s">
        <v>807</v>
      </c>
      <c r="C150" s="47">
        <v>4028177816701</v>
      </c>
      <c r="D150" s="59">
        <v>49.295124214498223</v>
      </c>
      <c r="E150" s="59">
        <v>28.875382905762784</v>
      </c>
      <c r="F150" s="59">
        <v>5.4650108568057389E-2</v>
      </c>
      <c r="G150" s="59">
        <v>9.9811999999999994</v>
      </c>
      <c r="H150" s="57">
        <v>0</v>
      </c>
      <c r="I150" s="59">
        <v>10.383891200167385</v>
      </c>
      <c r="J150" s="81" t="s">
        <v>517</v>
      </c>
      <c r="K150" s="54" t="s">
        <v>935</v>
      </c>
      <c r="L150" s="54">
        <v>0</v>
      </c>
      <c r="M150" s="65">
        <v>0</v>
      </c>
      <c r="N150" s="80" t="s">
        <v>1060</v>
      </c>
      <c r="O150" s="64" t="s">
        <v>33</v>
      </c>
      <c r="P150" s="64"/>
      <c r="S150" s="66">
        <v>1</v>
      </c>
    </row>
    <row r="151" spans="1:19" ht="15" customHeight="1" x14ac:dyDescent="0.25">
      <c r="A151" s="58" t="s">
        <v>1087</v>
      </c>
      <c r="B151" s="4" t="s">
        <v>1046</v>
      </c>
      <c r="C151" s="47">
        <v>4028177639737</v>
      </c>
      <c r="E151" s="59">
        <v>6.4530000000000003</v>
      </c>
      <c r="J151" s="81" t="s">
        <v>517</v>
      </c>
      <c r="K151" s="54" t="s">
        <v>1175</v>
      </c>
      <c r="L151" s="54">
        <v>0</v>
      </c>
      <c r="M151" s="54">
        <v>0</v>
      </c>
      <c r="N151" s="80" t="s">
        <v>1088</v>
      </c>
      <c r="O151" s="71" t="s">
        <v>1047</v>
      </c>
      <c r="P151" s="67"/>
      <c r="S151" s="66">
        <v>1</v>
      </c>
    </row>
    <row r="152" spans="1:19" ht="15" customHeight="1" x14ac:dyDescent="0.25">
      <c r="A152" s="58" t="s">
        <v>1032</v>
      </c>
      <c r="B152" s="4" t="s">
        <v>1046</v>
      </c>
      <c r="C152" s="47">
        <v>4028177639744</v>
      </c>
      <c r="E152" s="59">
        <v>9.496235318771264</v>
      </c>
      <c r="J152" s="81" t="s">
        <v>517</v>
      </c>
      <c r="K152" s="54" t="s">
        <v>1175</v>
      </c>
      <c r="L152" s="54">
        <v>0</v>
      </c>
      <c r="M152" s="54">
        <v>0</v>
      </c>
      <c r="N152" s="80" t="s">
        <v>1088</v>
      </c>
      <c r="O152" s="71" t="s">
        <v>1047</v>
      </c>
      <c r="P152" s="67"/>
      <c r="S152" s="66">
        <v>1</v>
      </c>
    </row>
    <row r="153" spans="1:19" ht="15" customHeight="1" x14ac:dyDescent="0.25">
      <c r="A153" s="58" t="s">
        <v>1033</v>
      </c>
      <c r="B153" s="4" t="s">
        <v>1046</v>
      </c>
      <c r="C153" s="47">
        <v>4028177639751</v>
      </c>
      <c r="E153" s="59">
        <v>11.519645723561494</v>
      </c>
      <c r="J153" s="81" t="s">
        <v>517</v>
      </c>
      <c r="K153" s="54" t="s">
        <v>1175</v>
      </c>
      <c r="L153" s="54">
        <v>0</v>
      </c>
      <c r="M153" s="54">
        <v>0</v>
      </c>
      <c r="N153" s="80" t="s">
        <v>1088</v>
      </c>
      <c r="O153" s="71" t="s">
        <v>1047</v>
      </c>
      <c r="P153" s="67"/>
      <c r="S153" s="66">
        <v>1</v>
      </c>
    </row>
    <row r="154" spans="1:19" ht="15" customHeight="1" x14ac:dyDescent="0.25">
      <c r="A154" s="58" t="s">
        <v>1034</v>
      </c>
      <c r="B154" s="4" t="s">
        <v>1046</v>
      </c>
      <c r="C154" s="47">
        <v>4028177639768</v>
      </c>
      <c r="E154" s="59">
        <v>14.394991071561495</v>
      </c>
      <c r="J154" s="81" t="s">
        <v>517</v>
      </c>
      <c r="K154" s="54" t="s">
        <v>1175</v>
      </c>
      <c r="L154" s="54">
        <v>0</v>
      </c>
      <c r="M154" s="54">
        <v>0</v>
      </c>
      <c r="N154" s="80" t="s">
        <v>1088</v>
      </c>
      <c r="O154" s="71" t="s">
        <v>1047</v>
      </c>
      <c r="P154" s="67"/>
      <c r="S154" s="66">
        <v>1</v>
      </c>
    </row>
    <row r="155" spans="1:19" ht="15" customHeight="1" x14ac:dyDescent="0.25">
      <c r="A155" s="58" t="s">
        <v>1035</v>
      </c>
      <c r="B155" s="4" t="s">
        <v>1046</v>
      </c>
      <c r="C155" s="47">
        <v>4028177639775</v>
      </c>
      <c r="E155" s="59">
        <v>17.023847695423559</v>
      </c>
      <c r="J155" s="81" t="s">
        <v>517</v>
      </c>
      <c r="K155" s="54" t="s">
        <v>1175</v>
      </c>
      <c r="L155" s="54">
        <v>0</v>
      </c>
      <c r="M155" s="54">
        <v>0</v>
      </c>
      <c r="N155" s="80" t="s">
        <v>1088</v>
      </c>
      <c r="O155" s="71" t="s">
        <v>1047</v>
      </c>
      <c r="P155" s="67"/>
      <c r="S155" s="66">
        <v>1</v>
      </c>
    </row>
    <row r="156" spans="1:19" ht="15" customHeight="1" x14ac:dyDescent="0.25">
      <c r="A156" s="58" t="s">
        <v>1036</v>
      </c>
      <c r="B156" s="4" t="s">
        <v>1046</v>
      </c>
      <c r="C156" s="47">
        <v>4028177662728</v>
      </c>
      <c r="E156" s="59">
        <v>21.202606368210919</v>
      </c>
      <c r="J156" s="81" t="s">
        <v>517</v>
      </c>
      <c r="K156" s="54" t="s">
        <v>1175</v>
      </c>
      <c r="L156" s="54">
        <v>0</v>
      </c>
      <c r="M156" s="54">
        <v>0</v>
      </c>
      <c r="N156" s="80" t="s">
        <v>1088</v>
      </c>
      <c r="O156" s="71" t="s">
        <v>1047</v>
      </c>
      <c r="P156" s="67"/>
      <c r="S156" s="66">
        <v>1</v>
      </c>
    </row>
    <row r="157" spans="1:19" ht="15" customHeight="1" x14ac:dyDescent="0.25">
      <c r="A157" s="58" t="s">
        <v>1037</v>
      </c>
      <c r="B157" s="4" t="s">
        <v>1046</v>
      </c>
      <c r="C157" s="47">
        <v>4028177958661</v>
      </c>
      <c r="E157" s="59">
        <v>11.634455445837126</v>
      </c>
      <c r="J157" s="81" t="s">
        <v>517</v>
      </c>
      <c r="K157" s="54" t="s">
        <v>1175</v>
      </c>
      <c r="L157" s="54">
        <v>0</v>
      </c>
      <c r="M157" s="54">
        <v>0</v>
      </c>
      <c r="N157" s="80" t="s">
        <v>1088</v>
      </c>
      <c r="O157" s="71" t="s">
        <v>1047</v>
      </c>
      <c r="P157" s="67"/>
      <c r="S157" s="66">
        <v>1</v>
      </c>
    </row>
    <row r="158" spans="1:19" ht="15" customHeight="1" x14ac:dyDescent="0.25">
      <c r="A158" s="58" t="s">
        <v>1038</v>
      </c>
      <c r="B158" s="4" t="s">
        <v>1046</v>
      </c>
      <c r="C158" s="47">
        <v>4028177995482</v>
      </c>
      <c r="E158" s="59">
        <v>11.634455445837126</v>
      </c>
      <c r="J158" s="81" t="s">
        <v>517</v>
      </c>
      <c r="K158" s="54" t="s">
        <v>1175</v>
      </c>
      <c r="L158" s="54">
        <v>0</v>
      </c>
      <c r="M158" s="54">
        <v>0</v>
      </c>
      <c r="N158" s="80" t="s">
        <v>1088</v>
      </c>
      <c r="O158" s="71" t="s">
        <v>1047</v>
      </c>
      <c r="P158" s="67"/>
      <c r="S158" s="66">
        <v>1</v>
      </c>
    </row>
    <row r="159" spans="1:19" ht="15" customHeight="1" x14ac:dyDescent="0.25">
      <c r="A159" s="58" t="s">
        <v>1039</v>
      </c>
      <c r="B159" s="4" t="s">
        <v>807</v>
      </c>
      <c r="C159" s="47">
        <v>4028177958678</v>
      </c>
      <c r="E159" s="59">
        <v>14.234159837547471</v>
      </c>
      <c r="J159" s="81" t="s">
        <v>517</v>
      </c>
      <c r="K159" s="54" t="s">
        <v>1175</v>
      </c>
      <c r="L159" s="54">
        <v>0</v>
      </c>
      <c r="M159" s="54">
        <v>0</v>
      </c>
      <c r="N159" s="80" t="s">
        <v>1088</v>
      </c>
      <c r="O159" s="71" t="s">
        <v>1047</v>
      </c>
      <c r="P159" s="67"/>
      <c r="S159" s="66">
        <v>1</v>
      </c>
    </row>
    <row r="160" spans="1:19" ht="15" customHeight="1" x14ac:dyDescent="0.25">
      <c r="A160" s="58" t="s">
        <v>1040</v>
      </c>
      <c r="B160" s="4" t="s">
        <v>807</v>
      </c>
      <c r="C160" s="47">
        <v>4028177995475</v>
      </c>
      <c r="E160" s="59">
        <v>14.234159837547471</v>
      </c>
      <c r="J160" s="81" t="s">
        <v>517</v>
      </c>
      <c r="K160" s="54" t="s">
        <v>1175</v>
      </c>
      <c r="L160" s="54">
        <v>0</v>
      </c>
      <c r="M160" s="54">
        <v>0</v>
      </c>
      <c r="N160" s="80" t="s">
        <v>1088</v>
      </c>
      <c r="O160" s="71" t="s">
        <v>1047</v>
      </c>
      <c r="P160" s="67"/>
      <c r="S160" s="66">
        <v>1</v>
      </c>
    </row>
    <row r="161" spans="1:19" ht="15" customHeight="1" x14ac:dyDescent="0.25">
      <c r="A161" s="58" t="s">
        <v>1041</v>
      </c>
      <c r="B161" s="4" t="s">
        <v>1046</v>
      </c>
      <c r="C161" s="47">
        <v>4028177958685</v>
      </c>
      <c r="E161" s="59">
        <v>7.3851298039704592</v>
      </c>
      <c r="J161" s="81" t="s">
        <v>517</v>
      </c>
      <c r="K161" s="54" t="s">
        <v>1175</v>
      </c>
      <c r="L161" s="54">
        <v>0</v>
      </c>
      <c r="M161" s="54">
        <v>0</v>
      </c>
      <c r="N161" s="80" t="s">
        <v>1088</v>
      </c>
      <c r="O161" s="71" t="s">
        <v>1047</v>
      </c>
      <c r="P161" s="67"/>
      <c r="S161" s="66">
        <v>1</v>
      </c>
    </row>
    <row r="162" spans="1:19" ht="15" customHeight="1" x14ac:dyDescent="0.25">
      <c r="A162" s="58" t="s">
        <v>1042</v>
      </c>
      <c r="B162" s="4" t="s">
        <v>1046</v>
      </c>
      <c r="C162" s="47">
        <v>4028177995468</v>
      </c>
      <c r="E162" s="59">
        <v>7.3851298039704592</v>
      </c>
      <c r="J162" s="81" t="s">
        <v>517</v>
      </c>
      <c r="K162" s="54" t="s">
        <v>1175</v>
      </c>
      <c r="L162" s="54">
        <v>0</v>
      </c>
      <c r="M162" s="54">
        <v>0</v>
      </c>
      <c r="N162" s="80" t="s">
        <v>1088</v>
      </c>
      <c r="O162" s="71" t="s">
        <v>1047</v>
      </c>
      <c r="P162" s="67"/>
      <c r="S162" s="66">
        <v>1</v>
      </c>
    </row>
    <row r="163" spans="1:19" ht="15" customHeight="1" x14ac:dyDescent="0.25">
      <c r="A163" s="58" t="s">
        <v>1043</v>
      </c>
      <c r="B163" s="4" t="s">
        <v>1046</v>
      </c>
      <c r="C163" s="47">
        <v>4028177958692</v>
      </c>
      <c r="E163" s="59">
        <v>8.7523905749911499</v>
      </c>
      <c r="J163" s="81" t="s">
        <v>517</v>
      </c>
      <c r="K163" s="54" t="s">
        <v>1175</v>
      </c>
      <c r="L163" s="54">
        <v>0</v>
      </c>
      <c r="M163" s="54">
        <v>0</v>
      </c>
      <c r="N163" s="80" t="s">
        <v>1088</v>
      </c>
      <c r="O163" s="71" t="s">
        <v>1047</v>
      </c>
      <c r="P163" s="67"/>
      <c r="S163" s="66">
        <v>1</v>
      </c>
    </row>
    <row r="164" spans="1:19" ht="15" customHeight="1" x14ac:dyDescent="0.25">
      <c r="A164" s="58" t="s">
        <v>1044</v>
      </c>
      <c r="B164" s="4" t="s">
        <v>1046</v>
      </c>
      <c r="C164" s="47">
        <v>4028177965942</v>
      </c>
      <c r="E164" s="59">
        <v>10.222893310573332</v>
      </c>
      <c r="J164" s="81" t="s">
        <v>517</v>
      </c>
      <c r="K164" s="54" t="s">
        <v>1175</v>
      </c>
      <c r="L164" s="54">
        <v>0</v>
      </c>
      <c r="M164" s="54">
        <v>0</v>
      </c>
      <c r="N164" s="80" t="s">
        <v>1088</v>
      </c>
      <c r="O164" s="71" t="s">
        <v>1047</v>
      </c>
      <c r="P164" s="67"/>
      <c r="S164" s="66">
        <v>1</v>
      </c>
    </row>
    <row r="165" spans="1:19" ht="15" customHeight="1" x14ac:dyDescent="0.25">
      <c r="A165" s="58" t="s">
        <v>715</v>
      </c>
      <c r="B165" s="4" t="s">
        <v>808</v>
      </c>
      <c r="C165" s="47">
        <v>4028177020986</v>
      </c>
      <c r="E165" s="59">
        <v>4.8704099999999997</v>
      </c>
      <c r="J165" s="81" t="s">
        <v>517</v>
      </c>
      <c r="K165" s="54" t="s">
        <v>1175</v>
      </c>
      <c r="L165" s="67">
        <v>0</v>
      </c>
      <c r="M165" s="67">
        <v>0</v>
      </c>
      <c r="N165" s="80" t="s">
        <v>1061</v>
      </c>
      <c r="O165" s="71" t="s">
        <v>1047</v>
      </c>
      <c r="P165" s="67"/>
      <c r="S165" s="67"/>
    </row>
    <row r="166" spans="1:19" ht="15" customHeight="1" x14ac:dyDescent="0.25">
      <c r="A166" s="58" t="s">
        <v>716</v>
      </c>
      <c r="B166" s="4" t="s">
        <v>808</v>
      </c>
      <c r="C166" s="47">
        <v>4028177020993</v>
      </c>
      <c r="E166" s="59">
        <v>2.4744825000000006</v>
      </c>
      <c r="J166" s="81" t="s">
        <v>517</v>
      </c>
      <c r="K166" s="54" t="s">
        <v>1175</v>
      </c>
      <c r="L166" s="67">
        <v>0</v>
      </c>
      <c r="M166" s="67">
        <v>0</v>
      </c>
      <c r="N166" s="80" t="s">
        <v>1061</v>
      </c>
      <c r="O166" s="71" t="s">
        <v>1047</v>
      </c>
      <c r="P166" s="67"/>
      <c r="S166" s="67"/>
    </row>
    <row r="167" spans="1:19" ht="15" customHeight="1" x14ac:dyDescent="0.25">
      <c r="A167" s="58" t="s">
        <v>717</v>
      </c>
      <c r="B167" s="4" t="s">
        <v>808</v>
      </c>
      <c r="C167" s="47">
        <v>4028177021082</v>
      </c>
      <c r="E167" s="59">
        <v>1.1940360000000001</v>
      </c>
      <c r="J167" s="81" t="s">
        <v>517</v>
      </c>
      <c r="K167" s="54" t="s">
        <v>1175</v>
      </c>
      <c r="L167" s="67">
        <v>0</v>
      </c>
      <c r="M167" s="67">
        <v>0</v>
      </c>
      <c r="N167" s="80" t="s">
        <v>1062</v>
      </c>
      <c r="O167" s="71" t="s">
        <v>1047</v>
      </c>
      <c r="P167" s="67"/>
      <c r="S167" s="67"/>
    </row>
    <row r="168" spans="1:19" ht="15" customHeight="1" x14ac:dyDescent="0.25">
      <c r="A168" s="58" t="s">
        <v>718</v>
      </c>
      <c r="B168" s="4" t="s">
        <v>808</v>
      </c>
      <c r="C168" s="47">
        <v>4028177021105</v>
      </c>
      <c r="E168" s="59">
        <v>1.3432905000000002</v>
      </c>
      <c r="J168" s="81" t="s">
        <v>517</v>
      </c>
      <c r="K168" s="54" t="s">
        <v>1175</v>
      </c>
      <c r="L168" s="67">
        <v>0</v>
      </c>
      <c r="M168" s="67">
        <v>0</v>
      </c>
      <c r="N168" s="80" t="s">
        <v>1062</v>
      </c>
      <c r="O168" s="71" t="s">
        <v>1047</v>
      </c>
      <c r="P168" s="67"/>
      <c r="S168" s="67"/>
    </row>
    <row r="169" spans="1:19" ht="15" customHeight="1" x14ac:dyDescent="0.25">
      <c r="A169" s="58" t="s">
        <v>991</v>
      </c>
      <c r="B169" s="85" t="s">
        <v>807</v>
      </c>
      <c r="C169" s="47">
        <v>4028177529403</v>
      </c>
      <c r="E169" s="59">
        <v>2.6363607999999998</v>
      </c>
      <c r="J169" s="81" t="s">
        <v>517</v>
      </c>
      <c r="K169" s="54" t="s">
        <v>1175</v>
      </c>
      <c r="L169" s="54">
        <v>0</v>
      </c>
      <c r="M169" s="54">
        <v>0</v>
      </c>
      <c r="N169" s="80" t="s">
        <v>1089</v>
      </c>
      <c r="O169" s="71" t="s">
        <v>1047</v>
      </c>
      <c r="P169" s="67"/>
      <c r="S169" s="67"/>
    </row>
    <row r="170" spans="1:19" ht="15" customHeight="1" x14ac:dyDescent="0.25">
      <c r="A170" s="58" t="s">
        <v>992</v>
      </c>
      <c r="B170" s="85" t="s">
        <v>807</v>
      </c>
      <c r="C170" s="47">
        <v>4028177529410</v>
      </c>
      <c r="E170" s="59">
        <v>3.8333732287356326</v>
      </c>
      <c r="J170" s="81" t="s">
        <v>517</v>
      </c>
      <c r="K170" s="54" t="s">
        <v>1175</v>
      </c>
      <c r="L170" s="54">
        <v>0</v>
      </c>
      <c r="M170" s="54">
        <v>0</v>
      </c>
      <c r="N170" s="80" t="s">
        <v>1089</v>
      </c>
      <c r="O170" s="71" t="s">
        <v>1047</v>
      </c>
      <c r="P170" s="67"/>
      <c r="S170" s="67"/>
    </row>
    <row r="171" spans="1:19" ht="15" customHeight="1" x14ac:dyDescent="0.25">
      <c r="A171" s="58" t="s">
        <v>993</v>
      </c>
      <c r="B171" s="85" t="s">
        <v>807</v>
      </c>
      <c r="C171" s="47">
        <v>4028177529434</v>
      </c>
      <c r="E171" s="59">
        <v>4.4632633402298865</v>
      </c>
      <c r="J171" s="81" t="s">
        <v>517</v>
      </c>
      <c r="K171" s="54" t="s">
        <v>1175</v>
      </c>
      <c r="L171" s="54">
        <v>0</v>
      </c>
      <c r="M171" s="54">
        <v>0</v>
      </c>
      <c r="N171" s="80" t="s">
        <v>1089</v>
      </c>
      <c r="O171" s="71" t="s">
        <v>1047</v>
      </c>
      <c r="P171" s="67"/>
      <c r="S171" s="67"/>
    </row>
    <row r="172" spans="1:19" ht="15" customHeight="1" x14ac:dyDescent="0.25">
      <c r="A172" s="58" t="s">
        <v>994</v>
      </c>
      <c r="B172" s="85" t="s">
        <v>807</v>
      </c>
      <c r="C172" s="47">
        <v>4028177529441</v>
      </c>
      <c r="E172" s="59">
        <v>5.102014737931035</v>
      </c>
      <c r="J172" s="81" t="s">
        <v>517</v>
      </c>
      <c r="K172" s="54" t="s">
        <v>1175</v>
      </c>
      <c r="L172" s="54">
        <v>0</v>
      </c>
      <c r="M172" s="54">
        <v>0</v>
      </c>
      <c r="N172" s="80" t="s">
        <v>1089</v>
      </c>
      <c r="O172" s="71" t="s">
        <v>1047</v>
      </c>
      <c r="P172" s="67"/>
      <c r="S172" s="67"/>
    </row>
    <row r="173" spans="1:19" ht="15" customHeight="1" x14ac:dyDescent="0.25">
      <c r="A173" s="58" t="s">
        <v>693</v>
      </c>
      <c r="B173" s="4" t="s">
        <v>809</v>
      </c>
      <c r="C173" s="47">
        <v>4028177806931</v>
      </c>
      <c r="E173" s="59">
        <v>7.2</v>
      </c>
      <c r="J173" s="81" t="s">
        <v>517</v>
      </c>
      <c r="K173" s="54" t="s">
        <v>1175</v>
      </c>
      <c r="L173" s="67"/>
      <c r="M173" s="65"/>
      <c r="N173" s="80" t="s">
        <v>1063</v>
      </c>
      <c r="O173" s="71" t="s">
        <v>1047</v>
      </c>
      <c r="P173" s="64"/>
      <c r="S173" s="67"/>
    </row>
    <row r="174" spans="1:19" ht="15" customHeight="1" x14ac:dyDescent="0.25">
      <c r="A174" s="58" t="s">
        <v>694</v>
      </c>
      <c r="B174" s="4" t="s">
        <v>809</v>
      </c>
      <c r="C174" s="47">
        <v>4028177920538</v>
      </c>
      <c r="E174" s="59">
        <v>7.2</v>
      </c>
      <c r="J174" s="81" t="s">
        <v>517</v>
      </c>
      <c r="K174" s="54" t="s">
        <v>1175</v>
      </c>
      <c r="L174" s="67"/>
      <c r="M174" s="65"/>
      <c r="N174" s="80" t="s">
        <v>1063</v>
      </c>
      <c r="O174" s="71" t="s">
        <v>1047</v>
      </c>
      <c r="P174" s="64"/>
      <c r="S174" s="67"/>
    </row>
    <row r="175" spans="1:19" ht="15" customHeight="1" x14ac:dyDescent="0.25">
      <c r="A175" s="58" t="s">
        <v>695</v>
      </c>
      <c r="B175" s="4" t="s">
        <v>809</v>
      </c>
      <c r="C175" s="47">
        <v>4028177806948</v>
      </c>
      <c r="E175" s="59">
        <v>7.4</v>
      </c>
      <c r="J175" s="81" t="s">
        <v>517</v>
      </c>
      <c r="K175" s="54" t="s">
        <v>1175</v>
      </c>
      <c r="L175" s="67"/>
      <c r="M175" s="65"/>
      <c r="N175" s="80" t="s">
        <v>1063</v>
      </c>
      <c r="O175" s="71" t="s">
        <v>1047</v>
      </c>
      <c r="P175" s="64"/>
      <c r="S175" s="67"/>
    </row>
    <row r="176" spans="1:19" ht="15" customHeight="1" x14ac:dyDescent="0.25">
      <c r="A176" s="58" t="s">
        <v>696</v>
      </c>
      <c r="B176" s="4" t="s">
        <v>809</v>
      </c>
      <c r="C176" s="47">
        <v>4028177920545</v>
      </c>
      <c r="E176" s="59">
        <v>7.4</v>
      </c>
      <c r="J176" s="81" t="s">
        <v>517</v>
      </c>
      <c r="K176" s="54" t="s">
        <v>1175</v>
      </c>
      <c r="L176" s="67"/>
      <c r="M176" s="65"/>
      <c r="N176" s="80" t="s">
        <v>1063</v>
      </c>
      <c r="O176" s="71" t="s">
        <v>1047</v>
      </c>
      <c r="P176" s="64"/>
      <c r="S176" s="67"/>
    </row>
    <row r="177" spans="1:19" ht="15" customHeight="1" x14ac:dyDescent="0.25">
      <c r="A177" s="58" t="s">
        <v>697</v>
      </c>
      <c r="B177" s="4" t="s">
        <v>809</v>
      </c>
      <c r="C177" s="47">
        <v>4028177806955</v>
      </c>
      <c r="E177" s="59">
        <v>13.2</v>
      </c>
      <c r="J177" s="81" t="s">
        <v>517</v>
      </c>
      <c r="K177" s="54" t="s">
        <v>1175</v>
      </c>
      <c r="L177" s="67"/>
      <c r="M177" s="65"/>
      <c r="N177" s="80" t="s">
        <v>1063</v>
      </c>
      <c r="O177" s="71" t="s">
        <v>1047</v>
      </c>
      <c r="P177" s="64"/>
      <c r="S177" s="67"/>
    </row>
    <row r="178" spans="1:19" ht="15" customHeight="1" x14ac:dyDescent="0.25">
      <c r="A178" s="58" t="s">
        <v>698</v>
      </c>
      <c r="B178" s="4" t="s">
        <v>809</v>
      </c>
      <c r="C178" s="47">
        <v>4028177806962</v>
      </c>
      <c r="E178" s="59">
        <v>13.6</v>
      </c>
      <c r="J178" s="81" t="s">
        <v>517</v>
      </c>
      <c r="K178" s="54" t="s">
        <v>1175</v>
      </c>
      <c r="L178" s="67"/>
      <c r="M178" s="54"/>
      <c r="N178" s="80" t="s">
        <v>1063</v>
      </c>
      <c r="O178" s="71" t="s">
        <v>1047</v>
      </c>
      <c r="P178" s="67"/>
      <c r="S178" s="67"/>
    </row>
    <row r="179" spans="1:19" ht="15" customHeight="1" x14ac:dyDescent="0.25">
      <c r="A179" s="58" t="s">
        <v>699</v>
      </c>
      <c r="B179" s="4" t="s">
        <v>809</v>
      </c>
      <c r="C179" s="47">
        <v>4028177811355</v>
      </c>
      <c r="E179" s="59">
        <v>13.6</v>
      </c>
      <c r="J179" s="81" t="s">
        <v>517</v>
      </c>
      <c r="K179" s="54" t="s">
        <v>1175</v>
      </c>
      <c r="L179" s="67"/>
      <c r="M179" s="54"/>
      <c r="N179" s="80" t="s">
        <v>1063</v>
      </c>
      <c r="O179" s="71" t="s">
        <v>1047</v>
      </c>
      <c r="P179" s="67"/>
      <c r="S179" s="67"/>
    </row>
    <row r="180" spans="1:19" ht="15" customHeight="1" x14ac:dyDescent="0.25">
      <c r="A180" s="58" t="s">
        <v>700</v>
      </c>
      <c r="B180" s="4" t="s">
        <v>809</v>
      </c>
      <c r="C180" s="47">
        <v>4028177811348</v>
      </c>
      <c r="E180" s="59">
        <v>13.6</v>
      </c>
      <c r="J180" s="81" t="s">
        <v>517</v>
      </c>
      <c r="K180" s="54" t="s">
        <v>1175</v>
      </c>
      <c r="L180" s="67"/>
      <c r="M180" s="54"/>
      <c r="N180" s="80" t="s">
        <v>1063</v>
      </c>
      <c r="O180" s="71" t="s">
        <v>1047</v>
      </c>
      <c r="P180" s="67"/>
      <c r="S180" s="67"/>
    </row>
    <row r="181" spans="1:19" ht="15" customHeight="1" x14ac:dyDescent="0.25">
      <c r="A181" s="58" t="s">
        <v>701</v>
      </c>
      <c r="B181" s="4" t="s">
        <v>809</v>
      </c>
      <c r="C181" s="47">
        <v>4028177811331</v>
      </c>
      <c r="E181" s="59">
        <v>13.6</v>
      </c>
      <c r="J181" s="81" t="s">
        <v>517</v>
      </c>
      <c r="K181" s="54" t="s">
        <v>1175</v>
      </c>
      <c r="L181" s="67"/>
      <c r="M181" s="54"/>
      <c r="N181" s="80" t="s">
        <v>1063</v>
      </c>
      <c r="O181" s="71" t="s">
        <v>1047</v>
      </c>
      <c r="P181" s="67"/>
      <c r="S181" s="67"/>
    </row>
    <row r="182" spans="1:19" ht="15" customHeight="1" x14ac:dyDescent="0.25">
      <c r="A182" s="58" t="s">
        <v>702</v>
      </c>
      <c r="B182" s="4" t="s">
        <v>809</v>
      </c>
      <c r="C182" s="47">
        <v>4028177811324</v>
      </c>
      <c r="E182" s="59">
        <v>13.6</v>
      </c>
      <c r="J182" s="81" t="s">
        <v>517</v>
      </c>
      <c r="K182" s="54" t="s">
        <v>1175</v>
      </c>
      <c r="L182" s="67"/>
      <c r="M182" s="54"/>
      <c r="N182" s="80" t="s">
        <v>1063</v>
      </c>
      <c r="O182" s="71" t="s">
        <v>1047</v>
      </c>
      <c r="P182" s="67"/>
      <c r="S182" s="67"/>
    </row>
    <row r="183" spans="1:19" ht="15" customHeight="1" x14ac:dyDescent="0.25">
      <c r="A183" s="58" t="s">
        <v>703</v>
      </c>
      <c r="B183" s="4" t="s">
        <v>809</v>
      </c>
      <c r="C183" s="47">
        <v>4028177809864</v>
      </c>
      <c r="E183" s="59">
        <v>15.9</v>
      </c>
      <c r="J183" s="81" t="s">
        <v>517</v>
      </c>
      <c r="K183" s="54" t="s">
        <v>1175</v>
      </c>
      <c r="L183" s="67"/>
      <c r="M183" s="54"/>
      <c r="N183" s="80" t="s">
        <v>1063</v>
      </c>
      <c r="O183" s="71" t="s">
        <v>1047</v>
      </c>
      <c r="P183" s="67"/>
      <c r="S183" s="67"/>
    </row>
    <row r="184" spans="1:19" ht="15" customHeight="1" x14ac:dyDescent="0.25">
      <c r="A184" s="58" t="s">
        <v>704</v>
      </c>
      <c r="B184" s="4" t="s">
        <v>809</v>
      </c>
      <c r="C184" s="47">
        <v>4028177806986</v>
      </c>
      <c r="E184" s="59">
        <v>16.7</v>
      </c>
      <c r="J184" s="81" t="s">
        <v>517</v>
      </c>
      <c r="K184" s="54" t="s">
        <v>1175</v>
      </c>
      <c r="L184" s="67"/>
      <c r="M184" s="54"/>
      <c r="N184" s="80" t="s">
        <v>1063</v>
      </c>
      <c r="O184" s="71" t="s">
        <v>1047</v>
      </c>
      <c r="P184" s="67"/>
      <c r="S184" s="67"/>
    </row>
    <row r="185" spans="1:19" ht="15" customHeight="1" x14ac:dyDescent="0.25">
      <c r="A185" s="58" t="s">
        <v>705</v>
      </c>
      <c r="B185" s="4" t="s">
        <v>809</v>
      </c>
      <c r="C185" s="47">
        <v>4028177811317</v>
      </c>
      <c r="E185" s="59">
        <v>16.7</v>
      </c>
      <c r="J185" s="81" t="s">
        <v>517</v>
      </c>
      <c r="K185" s="54" t="s">
        <v>1175</v>
      </c>
      <c r="L185" s="67"/>
      <c r="M185" s="54"/>
      <c r="N185" s="80" t="s">
        <v>1063</v>
      </c>
      <c r="O185" s="71" t="s">
        <v>1047</v>
      </c>
      <c r="P185" s="67"/>
      <c r="S185" s="67"/>
    </row>
    <row r="186" spans="1:19" ht="15" customHeight="1" x14ac:dyDescent="0.25">
      <c r="A186" s="58" t="s">
        <v>706</v>
      </c>
      <c r="B186" s="4" t="s">
        <v>809</v>
      </c>
      <c r="C186" s="47">
        <v>4028177811300</v>
      </c>
      <c r="E186" s="59">
        <v>16.7</v>
      </c>
      <c r="J186" s="81" t="s">
        <v>517</v>
      </c>
      <c r="K186" s="54" t="s">
        <v>1175</v>
      </c>
      <c r="L186" s="67"/>
      <c r="M186" s="54"/>
      <c r="N186" s="80" t="s">
        <v>1063</v>
      </c>
      <c r="O186" s="71" t="s">
        <v>1047</v>
      </c>
      <c r="P186" s="67"/>
      <c r="S186" s="67"/>
    </row>
    <row r="187" spans="1:19" ht="15" customHeight="1" x14ac:dyDescent="0.25">
      <c r="A187" s="58" t="s">
        <v>707</v>
      </c>
      <c r="B187" s="4" t="s">
        <v>809</v>
      </c>
      <c r="C187" s="47">
        <v>4028177811294</v>
      </c>
      <c r="E187" s="59">
        <v>16.7</v>
      </c>
      <c r="J187" s="81" t="s">
        <v>517</v>
      </c>
      <c r="K187" s="54" t="s">
        <v>1175</v>
      </c>
      <c r="L187" s="67"/>
      <c r="M187" s="54"/>
      <c r="N187" s="80" t="s">
        <v>1063</v>
      </c>
      <c r="O187" s="71" t="s">
        <v>1047</v>
      </c>
      <c r="P187" s="67"/>
      <c r="S187" s="67"/>
    </row>
    <row r="188" spans="1:19" ht="15" customHeight="1" x14ac:dyDescent="0.25">
      <c r="A188" s="58" t="s">
        <v>708</v>
      </c>
      <c r="B188" s="4" t="s">
        <v>809</v>
      </c>
      <c r="C188" s="47">
        <v>4028177811287</v>
      </c>
      <c r="E188" s="59">
        <v>16.7</v>
      </c>
      <c r="J188" s="81" t="s">
        <v>517</v>
      </c>
      <c r="K188" s="54" t="s">
        <v>1175</v>
      </c>
      <c r="L188" s="67"/>
      <c r="M188" s="54"/>
      <c r="N188" s="80" t="s">
        <v>1063</v>
      </c>
      <c r="O188" s="71" t="s">
        <v>1047</v>
      </c>
      <c r="P188" s="67"/>
      <c r="S188" s="67"/>
    </row>
    <row r="189" spans="1:19" ht="15" customHeight="1" x14ac:dyDescent="0.25">
      <c r="A189" s="58" t="s">
        <v>709</v>
      </c>
      <c r="B189" s="4" t="s">
        <v>810</v>
      </c>
      <c r="C189" s="47">
        <v>4028177956896</v>
      </c>
      <c r="E189" s="59">
        <v>1.6</v>
      </c>
      <c r="J189" s="81" t="s">
        <v>517</v>
      </c>
      <c r="K189" s="54" t="s">
        <v>1175</v>
      </c>
      <c r="L189" s="67"/>
      <c r="M189" s="54"/>
      <c r="N189" s="80" t="s">
        <v>1064</v>
      </c>
      <c r="O189" s="71" t="s">
        <v>1047</v>
      </c>
      <c r="P189" s="67"/>
      <c r="S189" s="67"/>
    </row>
    <row r="190" spans="1:19" ht="15" customHeight="1" x14ac:dyDescent="0.25">
      <c r="A190" s="58" t="s">
        <v>710</v>
      </c>
      <c r="B190" s="4" t="s">
        <v>810</v>
      </c>
      <c r="C190" s="47">
        <v>4028177956889</v>
      </c>
      <c r="E190" s="59">
        <v>1.6</v>
      </c>
      <c r="J190" s="81" t="s">
        <v>517</v>
      </c>
      <c r="K190" s="54" t="s">
        <v>1175</v>
      </c>
      <c r="L190" s="67"/>
      <c r="M190" s="54"/>
      <c r="N190" s="80" t="s">
        <v>1064</v>
      </c>
      <c r="O190" s="71" t="s">
        <v>1047</v>
      </c>
      <c r="P190" s="67"/>
      <c r="S190" s="67"/>
    </row>
    <row r="191" spans="1:19" ht="15" customHeight="1" x14ac:dyDescent="0.25">
      <c r="A191" s="58" t="s">
        <v>711</v>
      </c>
      <c r="B191" s="4" t="s">
        <v>810</v>
      </c>
      <c r="C191" s="47">
        <v>4028177956865</v>
      </c>
      <c r="E191" s="59">
        <v>1.6</v>
      </c>
      <c r="J191" s="81" t="s">
        <v>517</v>
      </c>
      <c r="K191" s="54" t="s">
        <v>1175</v>
      </c>
      <c r="L191" s="67"/>
      <c r="M191" s="54"/>
      <c r="N191" s="80" t="s">
        <v>1064</v>
      </c>
      <c r="O191" s="71" t="s">
        <v>1047</v>
      </c>
      <c r="P191" s="67"/>
      <c r="S191" s="67"/>
    </row>
    <row r="192" spans="1:19" ht="15" customHeight="1" x14ac:dyDescent="0.25">
      <c r="A192" s="58" t="s">
        <v>712</v>
      </c>
      <c r="B192" s="4" t="s">
        <v>810</v>
      </c>
      <c r="C192" s="47">
        <v>4028177956858</v>
      </c>
      <c r="E192" s="59">
        <v>1.6</v>
      </c>
      <c r="J192" s="81" t="s">
        <v>517</v>
      </c>
      <c r="K192" s="54" t="s">
        <v>1175</v>
      </c>
      <c r="L192" s="67"/>
      <c r="M192" s="54"/>
      <c r="N192" s="80" t="s">
        <v>1064</v>
      </c>
      <c r="O192" s="71" t="s">
        <v>1047</v>
      </c>
      <c r="P192" s="67"/>
      <c r="S192" s="67"/>
    </row>
    <row r="193" spans="1:19" ht="15" customHeight="1" x14ac:dyDescent="0.25">
      <c r="A193" s="58" t="s">
        <v>713</v>
      </c>
      <c r="B193" s="4" t="s">
        <v>810</v>
      </c>
      <c r="C193" s="47">
        <v>4028177956841</v>
      </c>
      <c r="E193" s="59">
        <v>1.6</v>
      </c>
      <c r="J193" s="81" t="s">
        <v>517</v>
      </c>
      <c r="K193" s="54" t="s">
        <v>1175</v>
      </c>
      <c r="L193" s="67"/>
      <c r="M193" s="54"/>
      <c r="N193" s="80" t="s">
        <v>1064</v>
      </c>
      <c r="O193" s="71" t="s">
        <v>1047</v>
      </c>
      <c r="P193" s="67"/>
      <c r="S193" s="67"/>
    </row>
    <row r="194" spans="1:19" ht="15" customHeight="1" x14ac:dyDescent="0.25">
      <c r="A194" s="58" t="s">
        <v>714</v>
      </c>
      <c r="B194" s="4" t="s">
        <v>810</v>
      </c>
      <c r="C194" s="47">
        <v>4028177956834</v>
      </c>
      <c r="E194" s="59">
        <v>1.6</v>
      </c>
      <c r="J194" s="81" t="s">
        <v>517</v>
      </c>
      <c r="K194" s="54" t="s">
        <v>1175</v>
      </c>
      <c r="L194" s="67"/>
      <c r="M194" s="54"/>
      <c r="N194" s="80" t="s">
        <v>1064</v>
      </c>
      <c r="O194" s="71" t="s">
        <v>1047</v>
      </c>
      <c r="P194" s="67"/>
      <c r="S194" s="67"/>
    </row>
    <row r="195" spans="1:19" ht="15" customHeight="1" x14ac:dyDescent="0.25">
      <c r="A195" s="58" t="s">
        <v>1092</v>
      </c>
      <c r="B195" s="4" t="s">
        <v>1117</v>
      </c>
      <c r="C195" s="47">
        <v>4028177949959</v>
      </c>
      <c r="E195" s="59">
        <v>216.48836938101411</v>
      </c>
      <c r="J195" s="85" t="s">
        <v>517</v>
      </c>
      <c r="K195" s="54" t="s">
        <v>1175</v>
      </c>
      <c r="L195" s="67"/>
      <c r="M195" s="54"/>
      <c r="N195" s="80" t="s">
        <v>1161</v>
      </c>
      <c r="O195" s="71" t="s">
        <v>1047</v>
      </c>
      <c r="P195" s="67"/>
      <c r="S195" s="67"/>
    </row>
    <row r="196" spans="1:19" ht="15" customHeight="1" x14ac:dyDescent="0.25">
      <c r="A196" s="58" t="s">
        <v>1093</v>
      </c>
      <c r="B196" s="4" t="s">
        <v>1117</v>
      </c>
      <c r="C196" s="47">
        <v>4028177962576</v>
      </c>
      <c r="E196" s="59">
        <v>214.37567170142754</v>
      </c>
      <c r="J196" s="85" t="s">
        <v>517</v>
      </c>
      <c r="K196" s="54" t="s">
        <v>1175</v>
      </c>
      <c r="L196" s="67"/>
      <c r="M196" s="54"/>
      <c r="N196" s="80" t="s">
        <v>1161</v>
      </c>
      <c r="O196" s="71" t="s">
        <v>1047</v>
      </c>
      <c r="P196" s="67"/>
      <c r="S196" s="67"/>
    </row>
    <row r="197" spans="1:19" ht="15" customHeight="1" x14ac:dyDescent="0.25">
      <c r="A197" s="58" t="s">
        <v>1094</v>
      </c>
      <c r="B197" s="4" t="s">
        <v>1117</v>
      </c>
      <c r="C197" s="47">
        <v>4028177949966</v>
      </c>
      <c r="E197" s="59">
        <v>229.14105878304773</v>
      </c>
      <c r="J197" s="85" t="s">
        <v>517</v>
      </c>
      <c r="K197" s="54" t="s">
        <v>1175</v>
      </c>
      <c r="L197" s="67"/>
      <c r="M197" s="82"/>
      <c r="N197" s="80" t="s">
        <v>1161</v>
      </c>
      <c r="O197" s="71" t="s">
        <v>1047</v>
      </c>
      <c r="P197" s="67"/>
      <c r="S197" s="67"/>
    </row>
    <row r="198" spans="1:19" ht="15" customHeight="1" x14ac:dyDescent="0.25">
      <c r="A198" s="58" t="s">
        <v>1095</v>
      </c>
      <c r="B198" s="4" t="s">
        <v>1117</v>
      </c>
      <c r="C198" s="47">
        <v>4028177962569</v>
      </c>
      <c r="E198" s="59">
        <v>227.09839274818933</v>
      </c>
      <c r="J198" s="85" t="s">
        <v>517</v>
      </c>
      <c r="K198" s="54" t="s">
        <v>1175</v>
      </c>
      <c r="L198" s="67"/>
      <c r="M198" s="82"/>
      <c r="N198" s="80" t="s">
        <v>1161</v>
      </c>
      <c r="O198" s="71" t="s">
        <v>1047</v>
      </c>
      <c r="P198" s="67"/>
      <c r="S198" s="67"/>
    </row>
    <row r="199" spans="1:19" ht="15" customHeight="1" x14ac:dyDescent="0.25">
      <c r="A199" s="58" t="s">
        <v>1096</v>
      </c>
      <c r="B199" s="4" t="s">
        <v>1117</v>
      </c>
      <c r="C199" s="47">
        <v>4028177966833</v>
      </c>
      <c r="E199" s="59">
        <v>265.5175408138947</v>
      </c>
      <c r="J199" s="85" t="s">
        <v>517</v>
      </c>
      <c r="K199" s="54" t="s">
        <v>1175</v>
      </c>
      <c r="L199" s="67"/>
      <c r="M199" s="82"/>
      <c r="N199" s="80" t="s">
        <v>1161</v>
      </c>
      <c r="O199" s="71" t="s">
        <v>1047</v>
      </c>
      <c r="P199" s="67"/>
      <c r="S199" s="67"/>
    </row>
    <row r="200" spans="1:19" ht="15" customHeight="1" x14ac:dyDescent="0.25">
      <c r="A200" s="58" t="s">
        <v>1097</v>
      </c>
      <c r="B200" s="4" t="s">
        <v>1117</v>
      </c>
      <c r="C200" s="47">
        <v>4028177949973</v>
      </c>
      <c r="E200" s="59">
        <v>440.20397028145004</v>
      </c>
      <c r="J200" s="85" t="s">
        <v>517</v>
      </c>
      <c r="K200" s="54" t="s">
        <v>1175</v>
      </c>
      <c r="L200" s="67"/>
      <c r="M200" s="82"/>
      <c r="N200" s="80" t="s">
        <v>1161</v>
      </c>
      <c r="O200" s="71" t="s">
        <v>1047</v>
      </c>
      <c r="P200" s="67"/>
      <c r="S200" s="67"/>
    </row>
    <row r="201" spans="1:19" ht="15" customHeight="1" x14ac:dyDescent="0.25">
      <c r="A201" s="58" t="s">
        <v>1111</v>
      </c>
      <c r="B201" s="4" t="s">
        <v>1117</v>
      </c>
      <c r="C201" s="47">
        <v>4028177977266</v>
      </c>
      <c r="E201" s="59">
        <v>659.10098779231794</v>
      </c>
      <c r="J201" s="85" t="s">
        <v>517</v>
      </c>
      <c r="K201" s="54" t="s">
        <v>1175</v>
      </c>
      <c r="L201" s="67"/>
      <c r="M201" s="82"/>
      <c r="N201" s="80" t="s">
        <v>1162</v>
      </c>
      <c r="O201" s="71" t="s">
        <v>1047</v>
      </c>
      <c r="P201" s="67"/>
      <c r="S201" s="67"/>
    </row>
    <row r="202" spans="1:19" ht="15" customHeight="1" x14ac:dyDescent="0.25">
      <c r="A202" s="58" t="s">
        <v>1098</v>
      </c>
      <c r="B202" s="4" t="s">
        <v>1117</v>
      </c>
      <c r="C202" s="47">
        <v>4028177949942</v>
      </c>
      <c r="E202" s="59">
        <v>444.23677861762076</v>
      </c>
      <c r="J202" s="85" t="s">
        <v>517</v>
      </c>
      <c r="K202" s="54" t="s">
        <v>1175</v>
      </c>
      <c r="L202" s="67"/>
      <c r="M202" s="82"/>
      <c r="N202" s="80" t="s">
        <v>1161</v>
      </c>
      <c r="O202" s="71" t="s">
        <v>1047</v>
      </c>
      <c r="P202" s="67"/>
      <c r="S202" s="67"/>
    </row>
    <row r="203" spans="1:19" ht="15" customHeight="1" x14ac:dyDescent="0.25">
      <c r="A203" s="58" t="s">
        <v>1121</v>
      </c>
      <c r="B203" s="4" t="s">
        <v>1117</v>
      </c>
      <c r="C203" s="47">
        <v>4028177958562</v>
      </c>
      <c r="E203" s="59">
        <v>674.83630470428272</v>
      </c>
      <c r="J203" s="85" t="s">
        <v>517</v>
      </c>
      <c r="K203" s="54" t="s">
        <v>1175</v>
      </c>
      <c r="L203" s="67"/>
      <c r="M203" s="82"/>
      <c r="N203" s="80" t="s">
        <v>1163</v>
      </c>
      <c r="O203" s="71" t="s">
        <v>1047</v>
      </c>
      <c r="P203" s="67"/>
      <c r="S203" s="67"/>
    </row>
    <row r="204" spans="1:19" ht="15" customHeight="1" x14ac:dyDescent="0.25">
      <c r="A204" s="58" t="s">
        <v>1104</v>
      </c>
      <c r="B204" s="4" t="s">
        <v>1117</v>
      </c>
      <c r="C204" s="47">
        <v>4028177934658</v>
      </c>
      <c r="E204" s="59">
        <v>660.04</v>
      </c>
      <c r="J204" s="85" t="s">
        <v>517</v>
      </c>
      <c r="K204" s="54" t="s">
        <v>1175</v>
      </c>
      <c r="L204" s="67"/>
      <c r="M204" s="82"/>
      <c r="N204" s="80" t="s">
        <v>1165</v>
      </c>
      <c r="O204" s="71" t="s">
        <v>1047</v>
      </c>
      <c r="P204" s="67"/>
      <c r="S204" s="67"/>
    </row>
    <row r="205" spans="1:19" ht="15" customHeight="1" x14ac:dyDescent="0.25">
      <c r="A205" s="58" t="s">
        <v>1126</v>
      </c>
      <c r="B205" s="4" t="s">
        <v>1117</v>
      </c>
      <c r="C205" s="47">
        <v>4028177927155</v>
      </c>
      <c r="E205" s="59">
        <v>625.52</v>
      </c>
      <c r="J205" s="85" t="s">
        <v>517</v>
      </c>
      <c r="K205" s="54" t="s">
        <v>1175</v>
      </c>
      <c r="L205" s="67"/>
      <c r="M205" s="82"/>
      <c r="N205" s="80" t="s">
        <v>1164</v>
      </c>
      <c r="O205" s="71" t="s">
        <v>1047</v>
      </c>
      <c r="P205" s="67"/>
      <c r="S205" s="67"/>
    </row>
    <row r="206" spans="1:19" ht="15" customHeight="1" x14ac:dyDescent="0.25">
      <c r="A206" s="58" t="s">
        <v>1099</v>
      </c>
      <c r="B206" s="4" t="s">
        <v>1117</v>
      </c>
      <c r="C206" s="47">
        <v>4028177708082</v>
      </c>
      <c r="E206" s="59">
        <v>664.07725697795638</v>
      </c>
      <c r="J206" s="85" t="s">
        <v>517</v>
      </c>
      <c r="K206" s="54" t="s">
        <v>1175</v>
      </c>
      <c r="L206" s="67"/>
      <c r="M206" s="82"/>
      <c r="N206" s="80" t="s">
        <v>1166</v>
      </c>
      <c r="O206" s="71" t="s">
        <v>1047</v>
      </c>
      <c r="P206" s="67"/>
      <c r="S206" s="67"/>
    </row>
    <row r="207" spans="1:19" ht="15" customHeight="1" x14ac:dyDescent="0.25">
      <c r="A207" s="58" t="s">
        <v>1106</v>
      </c>
      <c r="B207" s="4" t="s">
        <v>1117</v>
      </c>
      <c r="C207" s="47">
        <v>4028177935556</v>
      </c>
      <c r="E207" s="59">
        <v>660.04</v>
      </c>
      <c r="J207" s="85" t="s">
        <v>517</v>
      </c>
      <c r="K207" s="54" t="s">
        <v>1175</v>
      </c>
      <c r="L207" s="67"/>
      <c r="M207" s="82"/>
      <c r="N207" s="80" t="s">
        <v>1174</v>
      </c>
      <c r="O207" s="71" t="s">
        <v>1047</v>
      </c>
      <c r="P207" s="67"/>
      <c r="S207" s="67"/>
    </row>
    <row r="208" spans="1:19" ht="15" customHeight="1" x14ac:dyDescent="0.25">
      <c r="A208" s="58" t="s">
        <v>1112</v>
      </c>
      <c r="B208" s="4" t="s">
        <v>1117</v>
      </c>
      <c r="C208" s="47">
        <v>4028177977259</v>
      </c>
      <c r="E208" s="59">
        <v>659.1</v>
      </c>
      <c r="J208" s="85" t="s">
        <v>517</v>
      </c>
      <c r="K208" s="54" t="s">
        <v>1175</v>
      </c>
      <c r="L208" s="67"/>
      <c r="M208" s="82"/>
      <c r="N208" s="80" t="s">
        <v>1162</v>
      </c>
      <c r="O208" s="71" t="s">
        <v>1047</v>
      </c>
      <c r="P208" s="67"/>
      <c r="S208" s="67"/>
    </row>
    <row r="209" spans="1:19" ht="15" customHeight="1" x14ac:dyDescent="0.25">
      <c r="A209" s="58" t="s">
        <v>1122</v>
      </c>
      <c r="B209" s="4" t="s">
        <v>1117</v>
      </c>
      <c r="C209" s="47">
        <v>4028177967335</v>
      </c>
      <c r="E209" s="59">
        <v>1051.1438084000902</v>
      </c>
      <c r="J209" s="85" t="s">
        <v>517</v>
      </c>
      <c r="K209" s="54" t="s">
        <v>1175</v>
      </c>
      <c r="L209" s="67"/>
      <c r="M209" s="82"/>
      <c r="N209" s="80" t="s">
        <v>1163</v>
      </c>
      <c r="O209" s="71" t="s">
        <v>1047</v>
      </c>
      <c r="P209" s="67"/>
      <c r="S209" s="67"/>
    </row>
    <row r="210" spans="1:19" ht="15" customHeight="1" x14ac:dyDescent="0.25">
      <c r="A210" s="58" t="s">
        <v>1118</v>
      </c>
      <c r="B210" s="4" t="s">
        <v>1117</v>
      </c>
      <c r="C210" s="47">
        <v>4028177934634</v>
      </c>
      <c r="E210" s="59">
        <v>952.2</v>
      </c>
      <c r="J210" s="85" t="s">
        <v>517</v>
      </c>
      <c r="K210" s="54" t="s">
        <v>1175</v>
      </c>
      <c r="L210" s="67"/>
      <c r="M210" s="82"/>
      <c r="N210" s="80" t="s">
        <v>1165</v>
      </c>
      <c r="O210" s="71" t="s">
        <v>1047</v>
      </c>
      <c r="P210" s="67"/>
      <c r="S210" s="67"/>
    </row>
    <row r="211" spans="1:19" ht="15" customHeight="1" x14ac:dyDescent="0.25">
      <c r="A211" s="58" t="s">
        <v>1100</v>
      </c>
      <c r="B211" s="4" t="s">
        <v>1117</v>
      </c>
      <c r="C211" s="47">
        <v>4028177709584</v>
      </c>
      <c r="E211" s="59">
        <v>896.57042474032585</v>
      </c>
      <c r="J211" s="85" t="s">
        <v>517</v>
      </c>
      <c r="K211" s="54" t="s">
        <v>1175</v>
      </c>
      <c r="L211" s="67"/>
      <c r="M211" s="82"/>
      <c r="N211" s="80" t="s">
        <v>1166</v>
      </c>
      <c r="O211" s="71" t="s">
        <v>1047</v>
      </c>
      <c r="P211" s="67"/>
      <c r="S211" s="67"/>
    </row>
    <row r="212" spans="1:19" ht="15" customHeight="1" x14ac:dyDescent="0.25">
      <c r="A212" s="58" t="s">
        <v>1107</v>
      </c>
      <c r="B212" s="4" t="s">
        <v>1117</v>
      </c>
      <c r="C212" s="47">
        <v>4028177935570</v>
      </c>
      <c r="E212" s="59">
        <v>891.07</v>
      </c>
      <c r="J212" s="85" t="s">
        <v>517</v>
      </c>
      <c r="K212" s="54" t="s">
        <v>1175</v>
      </c>
      <c r="L212" s="67"/>
      <c r="M212" s="82"/>
      <c r="N212" s="80" t="s">
        <v>1174</v>
      </c>
      <c r="O212" s="71" t="s">
        <v>1047</v>
      </c>
      <c r="P212" s="67"/>
      <c r="S212" s="67"/>
    </row>
    <row r="213" spans="1:19" ht="15" customHeight="1" x14ac:dyDescent="0.25">
      <c r="A213" s="58" t="s">
        <v>1113</v>
      </c>
      <c r="B213" s="4" t="s">
        <v>1117</v>
      </c>
      <c r="C213" s="47">
        <v>4028177977242</v>
      </c>
      <c r="E213" s="59">
        <v>889.79</v>
      </c>
      <c r="J213" s="85" t="s">
        <v>517</v>
      </c>
      <c r="K213" s="54" t="s">
        <v>1175</v>
      </c>
      <c r="L213" s="67"/>
      <c r="M213" s="82"/>
      <c r="N213" s="80" t="s">
        <v>1162</v>
      </c>
      <c r="O213" s="71" t="s">
        <v>1047</v>
      </c>
      <c r="P213" s="67"/>
      <c r="S213" s="67"/>
    </row>
    <row r="214" spans="1:19" ht="15" customHeight="1" x14ac:dyDescent="0.25">
      <c r="A214" s="58" t="s">
        <v>1123</v>
      </c>
      <c r="B214" s="4" t="s">
        <v>1117</v>
      </c>
      <c r="C214" s="47">
        <v>4028177967311</v>
      </c>
      <c r="E214" s="59">
        <v>1015.14</v>
      </c>
      <c r="J214" s="85" t="s">
        <v>517</v>
      </c>
      <c r="K214" s="54" t="s">
        <v>1175</v>
      </c>
      <c r="L214" s="67"/>
      <c r="M214" s="82"/>
      <c r="N214" s="80" t="s">
        <v>1163</v>
      </c>
      <c r="O214" s="71" t="s">
        <v>1047</v>
      </c>
      <c r="P214" s="67"/>
      <c r="S214" s="67"/>
    </row>
    <row r="215" spans="1:19" ht="15" customHeight="1" x14ac:dyDescent="0.25">
      <c r="A215" s="58" t="s">
        <v>1119</v>
      </c>
      <c r="B215" s="4" t="s">
        <v>1117</v>
      </c>
      <c r="C215" s="47">
        <v>4028177934672</v>
      </c>
      <c r="E215" s="59">
        <v>952.2</v>
      </c>
      <c r="J215" s="85" t="s">
        <v>517</v>
      </c>
      <c r="K215" s="54" t="s">
        <v>1175</v>
      </c>
      <c r="L215" s="67"/>
      <c r="M215" s="82"/>
      <c r="N215" s="80" t="s">
        <v>1165</v>
      </c>
      <c r="O215" s="71" t="s">
        <v>1047</v>
      </c>
      <c r="P215" s="67"/>
      <c r="S215" s="67"/>
    </row>
    <row r="216" spans="1:19" ht="15" customHeight="1" x14ac:dyDescent="0.25">
      <c r="A216" s="58" t="s">
        <v>1101</v>
      </c>
      <c r="B216" s="4" t="s">
        <v>1117</v>
      </c>
      <c r="C216" s="47">
        <v>4028177708068</v>
      </c>
      <c r="E216" s="59">
        <v>896.57</v>
      </c>
      <c r="J216" s="85" t="s">
        <v>517</v>
      </c>
      <c r="K216" s="54" t="s">
        <v>1175</v>
      </c>
      <c r="L216" s="67"/>
      <c r="M216" s="82"/>
      <c r="N216" s="80" t="s">
        <v>1166</v>
      </c>
      <c r="O216" s="71" t="s">
        <v>1047</v>
      </c>
      <c r="P216" s="67"/>
      <c r="S216" s="67"/>
    </row>
    <row r="217" spans="1:19" ht="15" customHeight="1" x14ac:dyDescent="0.25">
      <c r="A217" s="58" t="s">
        <v>1108</v>
      </c>
      <c r="B217" s="4" t="s">
        <v>1117</v>
      </c>
      <c r="C217" s="47">
        <v>4028177935549</v>
      </c>
      <c r="E217" s="59">
        <v>891.07</v>
      </c>
      <c r="J217" s="85" t="s">
        <v>517</v>
      </c>
      <c r="K217" s="54" t="s">
        <v>1175</v>
      </c>
      <c r="L217" s="67"/>
      <c r="M217" s="82"/>
      <c r="N217" s="80" t="s">
        <v>1174</v>
      </c>
      <c r="O217" s="71" t="s">
        <v>1047</v>
      </c>
      <c r="P217" s="67"/>
      <c r="S217" s="67"/>
    </row>
    <row r="218" spans="1:19" ht="15" customHeight="1" x14ac:dyDescent="0.25">
      <c r="A218" s="58" t="s">
        <v>1114</v>
      </c>
      <c r="B218" s="4" t="s">
        <v>1117</v>
      </c>
      <c r="C218" s="47">
        <v>4028177977235</v>
      </c>
      <c r="E218" s="59">
        <v>889.79</v>
      </c>
      <c r="J218" s="85" t="s">
        <v>517</v>
      </c>
      <c r="K218" s="54" t="s">
        <v>1175</v>
      </c>
      <c r="L218" s="67"/>
      <c r="M218" s="82"/>
      <c r="N218" s="80" t="s">
        <v>1162</v>
      </c>
      <c r="O218" s="71" t="s">
        <v>1047</v>
      </c>
      <c r="P218" s="67"/>
      <c r="S218" s="67"/>
    </row>
    <row r="219" spans="1:19" ht="15" customHeight="1" x14ac:dyDescent="0.25">
      <c r="A219" s="58" t="s">
        <v>1124</v>
      </c>
      <c r="B219" s="4" t="s">
        <v>1117</v>
      </c>
      <c r="C219" s="47">
        <v>4028177964464</v>
      </c>
      <c r="E219" s="59">
        <v>1340.61</v>
      </c>
      <c r="J219" s="85" t="s">
        <v>517</v>
      </c>
      <c r="K219" s="54" t="s">
        <v>1175</v>
      </c>
      <c r="L219" s="67"/>
      <c r="M219" s="82"/>
      <c r="N219" s="80" t="s">
        <v>1163</v>
      </c>
      <c r="O219" s="71" t="s">
        <v>1047</v>
      </c>
      <c r="P219" s="67"/>
      <c r="S219" s="67"/>
    </row>
    <row r="220" spans="1:19" ht="15" customHeight="1" x14ac:dyDescent="0.25">
      <c r="A220" s="58" t="s">
        <v>1120</v>
      </c>
      <c r="B220" s="4" t="s">
        <v>1117</v>
      </c>
      <c r="C220" s="47">
        <v>4028177934665</v>
      </c>
      <c r="E220" s="59">
        <v>1241.56</v>
      </c>
      <c r="J220" s="85" t="s">
        <v>517</v>
      </c>
      <c r="K220" s="54" t="s">
        <v>1175</v>
      </c>
      <c r="L220" s="67"/>
      <c r="M220" s="82"/>
      <c r="N220" s="80" t="s">
        <v>1165</v>
      </c>
      <c r="O220" s="71" t="s">
        <v>1047</v>
      </c>
      <c r="P220" s="67"/>
      <c r="S220" s="67"/>
    </row>
    <row r="221" spans="1:19" ht="15" customHeight="1" x14ac:dyDescent="0.25">
      <c r="A221" s="58" t="s">
        <v>1102</v>
      </c>
      <c r="B221" s="4" t="s">
        <v>1117</v>
      </c>
      <c r="C221" s="47">
        <v>4028177709591</v>
      </c>
      <c r="E221" s="59">
        <v>1168.5999999999999</v>
      </c>
      <c r="J221" s="85" t="s">
        <v>517</v>
      </c>
      <c r="K221" s="54" t="s">
        <v>1175</v>
      </c>
      <c r="L221" s="67"/>
      <c r="M221" s="82"/>
      <c r="N221" s="80" t="s">
        <v>1166</v>
      </c>
      <c r="O221" s="71" t="s">
        <v>1047</v>
      </c>
      <c r="P221" s="67"/>
      <c r="S221" s="67"/>
    </row>
    <row r="222" spans="1:19" ht="15" customHeight="1" x14ac:dyDescent="0.25">
      <c r="A222" s="58" t="s">
        <v>1109</v>
      </c>
      <c r="B222" s="4" t="s">
        <v>1117</v>
      </c>
      <c r="C222" s="47">
        <v>4028177709591</v>
      </c>
      <c r="E222" s="59">
        <v>1161.3900000000001</v>
      </c>
      <c r="J222" s="85" t="s">
        <v>517</v>
      </c>
      <c r="K222" s="54" t="s">
        <v>1175</v>
      </c>
      <c r="L222" s="67"/>
      <c r="M222" s="82"/>
      <c r="N222" s="80" t="s">
        <v>1174</v>
      </c>
      <c r="O222" s="71" t="s">
        <v>1047</v>
      </c>
      <c r="P222" s="67"/>
      <c r="S222" s="67"/>
    </row>
    <row r="223" spans="1:19" ht="15" customHeight="1" x14ac:dyDescent="0.25">
      <c r="A223" s="58" t="s">
        <v>1125</v>
      </c>
      <c r="B223" s="4" t="s">
        <v>1117</v>
      </c>
      <c r="C223" s="47">
        <v>4028177935532</v>
      </c>
      <c r="E223" s="59">
        <v>1340.61</v>
      </c>
      <c r="J223" s="85" t="s">
        <v>517</v>
      </c>
      <c r="K223" s="54" t="s">
        <v>1175</v>
      </c>
      <c r="L223" s="67"/>
      <c r="M223" s="82"/>
      <c r="N223" s="80" t="s">
        <v>1163</v>
      </c>
      <c r="O223" s="71" t="s">
        <v>1047</v>
      </c>
      <c r="P223" s="67"/>
      <c r="S223" s="67"/>
    </row>
    <row r="224" spans="1:19" ht="15" customHeight="1" x14ac:dyDescent="0.25">
      <c r="A224" s="58" t="s">
        <v>1105</v>
      </c>
      <c r="B224" s="4" t="s">
        <v>1117</v>
      </c>
      <c r="C224" s="47">
        <v>4028177934641</v>
      </c>
      <c r="E224" s="59">
        <v>1241.56</v>
      </c>
      <c r="J224" s="85" t="s">
        <v>517</v>
      </c>
      <c r="K224" s="54" t="s">
        <v>1175</v>
      </c>
      <c r="L224" s="67"/>
      <c r="M224" s="82"/>
      <c r="N224" s="80" t="s">
        <v>1165</v>
      </c>
      <c r="O224" s="71" t="s">
        <v>1047</v>
      </c>
      <c r="P224" s="67"/>
      <c r="S224" s="67"/>
    </row>
    <row r="225" spans="1:19" ht="15" customHeight="1" x14ac:dyDescent="0.25">
      <c r="A225" s="58" t="s">
        <v>1103</v>
      </c>
      <c r="B225" s="4" t="s">
        <v>1117</v>
      </c>
      <c r="C225" s="47">
        <v>4028177708075</v>
      </c>
      <c r="E225" s="59">
        <v>1168.5999999999999</v>
      </c>
      <c r="J225" s="85" t="s">
        <v>517</v>
      </c>
      <c r="K225" s="54" t="s">
        <v>1175</v>
      </c>
      <c r="M225" s="82"/>
      <c r="N225" s="80" t="s">
        <v>1166</v>
      </c>
      <c r="O225" s="71" t="s">
        <v>1047</v>
      </c>
      <c r="P225" s="67"/>
    </row>
    <row r="226" spans="1:19" ht="15" customHeight="1" x14ac:dyDescent="0.25">
      <c r="A226" s="58" t="s">
        <v>1110</v>
      </c>
      <c r="B226" s="4" t="s">
        <v>1117</v>
      </c>
      <c r="C226" s="47">
        <v>4028177935563</v>
      </c>
      <c r="E226" s="59">
        <v>1161.3900000000001</v>
      </c>
      <c r="J226" s="85" t="s">
        <v>517</v>
      </c>
      <c r="K226" s="54" t="s">
        <v>1175</v>
      </c>
      <c r="M226" s="82"/>
      <c r="N226" s="80" t="s">
        <v>1174</v>
      </c>
      <c r="O226" s="71" t="s">
        <v>1047</v>
      </c>
      <c r="P226" s="67"/>
    </row>
    <row r="227" spans="1:19" ht="15" customHeight="1" x14ac:dyDescent="0.25">
      <c r="A227" s="58" t="s">
        <v>1115</v>
      </c>
      <c r="B227" s="4" t="s">
        <v>1117</v>
      </c>
      <c r="C227" s="47">
        <v>4028177942431</v>
      </c>
      <c r="E227" s="59">
        <v>625.52</v>
      </c>
      <c r="J227" s="85" t="s">
        <v>517</v>
      </c>
      <c r="K227" s="54" t="s">
        <v>1175</v>
      </c>
      <c r="M227" s="82"/>
      <c r="N227" s="80" t="s">
        <v>1164</v>
      </c>
      <c r="O227" s="71" t="s">
        <v>1047</v>
      </c>
      <c r="P227" s="67"/>
    </row>
    <row r="228" spans="1:19" ht="15" customHeight="1" x14ac:dyDescent="0.25">
      <c r="A228" s="58" t="s">
        <v>1116</v>
      </c>
      <c r="B228" s="4" t="s">
        <v>1117</v>
      </c>
      <c r="C228" s="47">
        <v>4028177944558</v>
      </c>
      <c r="E228" s="59">
        <v>896.57</v>
      </c>
      <c r="J228" s="85" t="s">
        <v>517</v>
      </c>
      <c r="K228" s="54" t="s">
        <v>1175</v>
      </c>
      <c r="M228" s="82"/>
      <c r="N228" s="80" t="s">
        <v>1164</v>
      </c>
      <c r="O228" s="71" t="s">
        <v>1047</v>
      </c>
      <c r="P228" s="67"/>
    </row>
    <row r="229" spans="1:19" ht="15" customHeight="1" x14ac:dyDescent="0.25">
      <c r="A229" s="58" t="s">
        <v>1159</v>
      </c>
      <c r="B229" s="4" t="s">
        <v>1117</v>
      </c>
      <c r="C229" s="47" t="s">
        <v>1176</v>
      </c>
      <c r="E229" s="59">
        <v>181.78673052118714</v>
      </c>
      <c r="J229" s="81" t="s">
        <v>517</v>
      </c>
      <c r="K229" s="54" t="s">
        <v>1175</v>
      </c>
      <c r="M229" s="83"/>
      <c r="N229" s="80" t="s">
        <v>1167</v>
      </c>
      <c r="O229" s="71" t="s">
        <v>1047</v>
      </c>
      <c r="P229" s="67"/>
    </row>
    <row r="230" spans="1:19" ht="15" customHeight="1" x14ac:dyDescent="0.25">
      <c r="A230" s="58" t="s">
        <v>1160</v>
      </c>
      <c r="B230" s="4" t="s">
        <v>1117</v>
      </c>
      <c r="C230" s="47" t="s">
        <v>1177</v>
      </c>
      <c r="E230" s="59">
        <v>274.41564109036528</v>
      </c>
      <c r="J230" s="81" t="s">
        <v>517</v>
      </c>
      <c r="K230" s="54" t="s">
        <v>1175</v>
      </c>
      <c r="M230" s="83"/>
      <c r="N230" s="80" t="s">
        <v>1167</v>
      </c>
      <c r="O230" s="71" t="s">
        <v>1047</v>
      </c>
    </row>
    <row r="231" spans="1:19" ht="15" customHeight="1" x14ac:dyDescent="0.25">
      <c r="A231" s="58" t="s">
        <v>1127</v>
      </c>
      <c r="B231" s="4" t="s">
        <v>1117</v>
      </c>
      <c r="C231" s="85" t="s">
        <v>1178</v>
      </c>
      <c r="E231" s="59">
        <v>78.98314545837782</v>
      </c>
      <c r="J231" s="81" t="s">
        <v>517</v>
      </c>
      <c r="K231" s="54" t="s">
        <v>1175</v>
      </c>
      <c r="M231" s="83"/>
      <c r="N231" s="80" t="s">
        <v>1168</v>
      </c>
      <c r="O231" s="71" t="s">
        <v>1047</v>
      </c>
    </row>
    <row r="232" spans="1:19" ht="15" customHeight="1" x14ac:dyDescent="0.25">
      <c r="A232" s="58" t="s">
        <v>1128</v>
      </c>
      <c r="B232" s="4" t="s">
        <v>1117</v>
      </c>
      <c r="C232" s="85" t="s">
        <v>1179</v>
      </c>
      <c r="E232" s="59">
        <v>77.704983701427508</v>
      </c>
      <c r="J232" s="81" t="s">
        <v>517</v>
      </c>
      <c r="K232" s="54" t="s">
        <v>1175</v>
      </c>
      <c r="M232" s="83"/>
      <c r="N232" s="80" t="s">
        <v>1168</v>
      </c>
      <c r="O232" s="71" t="s">
        <v>1047</v>
      </c>
    </row>
    <row r="233" spans="1:19" ht="15" customHeight="1" x14ac:dyDescent="0.25">
      <c r="A233" s="58" t="s">
        <v>1129</v>
      </c>
      <c r="B233" s="4" t="s">
        <v>1117</v>
      </c>
      <c r="C233" s="85" t="s">
        <v>1180</v>
      </c>
      <c r="E233" s="59">
        <v>82.61909886548456</v>
      </c>
      <c r="J233" s="81" t="s">
        <v>517</v>
      </c>
      <c r="K233" s="54" t="s">
        <v>1175</v>
      </c>
      <c r="L233" s="82"/>
      <c r="M233" s="83"/>
      <c r="N233" s="80" t="s">
        <v>1168</v>
      </c>
      <c r="O233" s="71" t="s">
        <v>1047</v>
      </c>
      <c r="S233" s="82"/>
    </row>
    <row r="234" spans="1:19" ht="15" customHeight="1" x14ac:dyDescent="0.25">
      <c r="A234" s="58" t="s">
        <v>1130</v>
      </c>
      <c r="B234" s="4" t="s">
        <v>1117</v>
      </c>
      <c r="C234" s="85" t="s">
        <v>1181</v>
      </c>
      <c r="E234" s="59">
        <v>81.316325548189369</v>
      </c>
      <c r="J234" s="81" t="s">
        <v>517</v>
      </c>
      <c r="K234" s="54" t="s">
        <v>1175</v>
      </c>
      <c r="L234" s="82"/>
      <c r="M234" s="83"/>
      <c r="N234" s="80" t="s">
        <v>1168</v>
      </c>
      <c r="O234" s="71" t="s">
        <v>1047</v>
      </c>
      <c r="S234" s="82"/>
    </row>
    <row r="235" spans="1:19" ht="15" customHeight="1" x14ac:dyDescent="0.25">
      <c r="A235" s="58" t="s">
        <v>1131</v>
      </c>
      <c r="B235" s="4" t="s">
        <v>1117</v>
      </c>
      <c r="C235" s="85" t="s">
        <v>1182</v>
      </c>
      <c r="E235" s="59">
        <v>93.072464910916452</v>
      </c>
      <c r="J235" s="81" t="s">
        <v>517</v>
      </c>
      <c r="K235" s="54" t="s">
        <v>1175</v>
      </c>
      <c r="L235" s="82"/>
      <c r="M235" s="83"/>
      <c r="N235" s="80" t="s">
        <v>1168</v>
      </c>
      <c r="O235" s="71" t="s">
        <v>1047</v>
      </c>
      <c r="S235" s="82"/>
    </row>
    <row r="236" spans="1:19" ht="15" customHeight="1" x14ac:dyDescent="0.25">
      <c r="A236" s="58" t="s">
        <v>1132</v>
      </c>
      <c r="B236" s="4" t="s">
        <v>1117</v>
      </c>
      <c r="C236" s="85" t="s">
        <v>1183</v>
      </c>
      <c r="E236" s="59">
        <v>141.80630148145011</v>
      </c>
      <c r="J236" s="81" t="s">
        <v>517</v>
      </c>
      <c r="K236" s="54" t="s">
        <v>1175</v>
      </c>
      <c r="L236" s="82"/>
      <c r="M236" s="83"/>
      <c r="N236" s="80" t="s">
        <v>1168</v>
      </c>
      <c r="O236" s="71" t="s">
        <v>1047</v>
      </c>
      <c r="S236" s="82"/>
    </row>
    <row r="237" spans="1:19" ht="15" customHeight="1" x14ac:dyDescent="0.25">
      <c r="A237" s="58" t="s">
        <v>1154</v>
      </c>
      <c r="B237" s="4" t="s">
        <v>1117</v>
      </c>
      <c r="C237" s="85" t="s">
        <v>1184</v>
      </c>
      <c r="E237" s="59">
        <v>206.82306979231782</v>
      </c>
      <c r="J237" s="81" t="s">
        <v>517</v>
      </c>
      <c r="K237" s="54" t="s">
        <v>1175</v>
      </c>
      <c r="L237" s="82"/>
      <c r="M237" s="83"/>
      <c r="N237" s="80" t="s">
        <v>1169</v>
      </c>
      <c r="O237" s="71" t="s">
        <v>1047</v>
      </c>
      <c r="S237" s="82"/>
    </row>
    <row r="238" spans="1:19" ht="15" customHeight="1" x14ac:dyDescent="0.25">
      <c r="A238" s="58" t="s">
        <v>1133</v>
      </c>
      <c r="B238" s="4" t="s">
        <v>1117</v>
      </c>
      <c r="C238" s="85" t="s">
        <v>1185</v>
      </c>
      <c r="E238" s="59">
        <v>144.43030678629921</v>
      </c>
      <c r="J238" s="81" t="s">
        <v>517</v>
      </c>
      <c r="K238" s="54" t="s">
        <v>1175</v>
      </c>
      <c r="L238" s="82"/>
      <c r="M238" s="83"/>
      <c r="N238" s="80" t="s">
        <v>1168</v>
      </c>
      <c r="O238" s="71" t="s">
        <v>1047</v>
      </c>
      <c r="S238" s="82"/>
    </row>
    <row r="239" spans="1:19" ht="15" customHeight="1" x14ac:dyDescent="0.25">
      <c r="A239" s="58" t="s">
        <v>1144</v>
      </c>
      <c r="B239" s="4" t="s">
        <v>1117</v>
      </c>
      <c r="C239" s="85" t="s">
        <v>1186</v>
      </c>
      <c r="E239" s="59">
        <v>270.14907270428262</v>
      </c>
      <c r="J239" s="81" t="s">
        <v>517</v>
      </c>
      <c r="K239" s="54" t="s">
        <v>1175</v>
      </c>
      <c r="L239" s="82"/>
      <c r="M239" s="83"/>
      <c r="N239" s="80" t="s">
        <v>1173</v>
      </c>
      <c r="O239" s="71" t="s">
        <v>1047</v>
      </c>
      <c r="S239" s="82"/>
    </row>
    <row r="240" spans="1:19" ht="15" customHeight="1" x14ac:dyDescent="0.25">
      <c r="A240" s="58" t="s">
        <v>1139</v>
      </c>
      <c r="B240" s="4" t="s">
        <v>1117</v>
      </c>
      <c r="C240" s="85" t="s">
        <v>1187</v>
      </c>
      <c r="E240" s="59">
        <v>246.62160979231788</v>
      </c>
      <c r="J240" s="81" t="s">
        <v>517</v>
      </c>
      <c r="K240" s="54" t="s">
        <v>1175</v>
      </c>
      <c r="L240" s="82"/>
      <c r="M240" s="83"/>
      <c r="N240" s="80" t="s">
        <v>1172</v>
      </c>
      <c r="O240" s="71" t="s">
        <v>1047</v>
      </c>
      <c r="S240" s="82"/>
    </row>
    <row r="241" spans="1:19" ht="15" customHeight="1" x14ac:dyDescent="0.25">
      <c r="A241" s="58" t="s">
        <v>1158</v>
      </c>
      <c r="B241" s="4" t="s">
        <v>1117</v>
      </c>
      <c r="C241" s="85" t="s">
        <v>1188</v>
      </c>
      <c r="E241" s="59">
        <v>181.78673052118714</v>
      </c>
      <c r="J241" s="81" t="s">
        <v>517</v>
      </c>
      <c r="K241" s="54" t="s">
        <v>1175</v>
      </c>
      <c r="L241" s="82"/>
      <c r="M241" s="83"/>
      <c r="N241" s="80" t="s">
        <v>1167</v>
      </c>
      <c r="O241" s="71" t="s">
        <v>1047</v>
      </c>
      <c r="S241" s="82"/>
    </row>
    <row r="242" spans="1:19" ht="15" customHeight="1" x14ac:dyDescent="0.25">
      <c r="A242" s="58" t="s">
        <v>1134</v>
      </c>
      <c r="B242" s="4" t="s">
        <v>1117</v>
      </c>
      <c r="C242" s="85" t="s">
        <v>1189</v>
      </c>
      <c r="E242" s="59">
        <v>207.60499723477878</v>
      </c>
      <c r="J242" s="81" t="s">
        <v>517</v>
      </c>
      <c r="K242" s="54" t="s">
        <v>1175</v>
      </c>
      <c r="L242" s="82"/>
      <c r="M242" s="83"/>
      <c r="N242" s="80" t="s">
        <v>1170</v>
      </c>
      <c r="O242" s="71" t="s">
        <v>1047</v>
      </c>
      <c r="S242" s="82"/>
    </row>
    <row r="243" spans="1:19" ht="15" customHeight="1" x14ac:dyDescent="0.25">
      <c r="A243" s="58" t="s">
        <v>1149</v>
      </c>
      <c r="B243" s="4" t="s">
        <v>1117</v>
      </c>
      <c r="C243" s="85" t="s">
        <v>1190</v>
      </c>
      <c r="E243" s="59">
        <v>207.76590979231781</v>
      </c>
      <c r="J243" s="81" t="s">
        <v>517</v>
      </c>
      <c r="K243" s="54" t="s">
        <v>1175</v>
      </c>
      <c r="L243" s="82"/>
      <c r="M243" s="83"/>
      <c r="N243" s="80" t="s">
        <v>1171</v>
      </c>
      <c r="O243" s="71" t="s">
        <v>1047</v>
      </c>
      <c r="S243" s="82"/>
    </row>
    <row r="244" spans="1:19" ht="15" customHeight="1" x14ac:dyDescent="0.25">
      <c r="A244" s="58" t="s">
        <v>1155</v>
      </c>
      <c r="B244" s="4" t="s">
        <v>1117</v>
      </c>
      <c r="C244" s="85" t="s">
        <v>1191</v>
      </c>
      <c r="E244" s="59">
        <v>206.82306979231782</v>
      </c>
      <c r="J244" s="81" t="s">
        <v>517</v>
      </c>
      <c r="K244" s="54" t="s">
        <v>1175</v>
      </c>
      <c r="L244" s="82"/>
      <c r="M244" s="83"/>
      <c r="N244" s="80" t="s">
        <v>1169</v>
      </c>
      <c r="O244" s="71" t="s">
        <v>1047</v>
      </c>
      <c r="S244" s="82"/>
    </row>
    <row r="245" spans="1:19" ht="15" customHeight="1" x14ac:dyDescent="0.25">
      <c r="A245" s="58" t="s">
        <v>1145</v>
      </c>
      <c r="B245" s="4" t="s">
        <v>1117</v>
      </c>
      <c r="C245" s="85" t="s">
        <v>1192</v>
      </c>
      <c r="E245" s="59">
        <v>412.63728680009018</v>
      </c>
      <c r="J245" s="81" t="s">
        <v>517</v>
      </c>
      <c r="K245" s="54" t="s">
        <v>1175</v>
      </c>
      <c r="L245" s="82"/>
      <c r="M245" s="83"/>
      <c r="N245" s="80" t="s">
        <v>1173</v>
      </c>
      <c r="O245" s="71" t="s">
        <v>1047</v>
      </c>
      <c r="S245" s="82"/>
    </row>
    <row r="246" spans="1:19" ht="15" customHeight="1" x14ac:dyDescent="0.25">
      <c r="A246" s="58" t="s">
        <v>1140</v>
      </c>
      <c r="B246" s="4" t="s">
        <v>1117</v>
      </c>
      <c r="C246" s="85" t="s">
        <v>1193</v>
      </c>
      <c r="E246" s="59">
        <v>327.59383894656651</v>
      </c>
      <c r="J246" s="81" t="s">
        <v>517</v>
      </c>
      <c r="K246" s="54" t="s">
        <v>1175</v>
      </c>
      <c r="L246" s="82"/>
      <c r="M246" s="83"/>
      <c r="N246" s="80" t="s">
        <v>1172</v>
      </c>
      <c r="O246" s="71" t="s">
        <v>1047</v>
      </c>
      <c r="S246" s="82"/>
    </row>
    <row r="247" spans="1:19" ht="15" customHeight="1" x14ac:dyDescent="0.25">
      <c r="A247" s="58" t="s">
        <v>1135</v>
      </c>
      <c r="B247" s="4" t="s">
        <v>1117</v>
      </c>
      <c r="C247" s="85" t="s">
        <v>1194</v>
      </c>
      <c r="E247" s="59">
        <v>274.41564109036528</v>
      </c>
      <c r="J247" s="81" t="s">
        <v>517</v>
      </c>
      <c r="K247" s="54" t="s">
        <v>1175</v>
      </c>
      <c r="L247" s="82"/>
      <c r="M247" s="83"/>
      <c r="N247" s="80" t="s">
        <v>1170</v>
      </c>
      <c r="O247" s="71" t="s">
        <v>1047</v>
      </c>
      <c r="S247" s="82"/>
    </row>
    <row r="248" spans="1:19" ht="15" customHeight="1" x14ac:dyDescent="0.25">
      <c r="A248" s="58" t="s">
        <v>1150</v>
      </c>
      <c r="B248" s="4" t="s">
        <v>1117</v>
      </c>
      <c r="C248" s="85" t="s">
        <v>1195</v>
      </c>
      <c r="E248" s="59">
        <v>274.63495894656654</v>
      </c>
      <c r="J248" s="81" t="s">
        <v>517</v>
      </c>
      <c r="K248" s="54" t="s">
        <v>1175</v>
      </c>
      <c r="L248" s="82"/>
      <c r="M248" s="83"/>
      <c r="N248" s="80" t="s">
        <v>1171</v>
      </c>
      <c r="O248" s="71" t="s">
        <v>1047</v>
      </c>
      <c r="S248" s="82"/>
    </row>
    <row r="249" spans="1:19" ht="15" customHeight="1" x14ac:dyDescent="0.25">
      <c r="A249" s="58" t="s">
        <v>1156</v>
      </c>
      <c r="B249" s="4" t="s">
        <v>1117</v>
      </c>
      <c r="C249" s="85" t="s">
        <v>1196</v>
      </c>
      <c r="E249" s="59">
        <v>273.34990294656666</v>
      </c>
      <c r="J249" s="81" t="s">
        <v>517</v>
      </c>
      <c r="K249" s="54" t="s">
        <v>1175</v>
      </c>
      <c r="L249" s="82"/>
      <c r="M249" s="83"/>
      <c r="N249" s="80" t="s">
        <v>1169</v>
      </c>
      <c r="O249" s="71" t="s">
        <v>1047</v>
      </c>
      <c r="S249" s="82"/>
    </row>
    <row r="250" spans="1:19" ht="15" customHeight="1" x14ac:dyDescent="0.25">
      <c r="A250" s="58" t="s">
        <v>1146</v>
      </c>
      <c r="B250" s="4" t="s">
        <v>1117</v>
      </c>
      <c r="C250" s="85" t="s">
        <v>1197</v>
      </c>
      <c r="E250" s="59">
        <v>412.63728680009018</v>
      </c>
      <c r="J250" s="81" t="s">
        <v>517</v>
      </c>
      <c r="K250" s="54" t="s">
        <v>1175</v>
      </c>
      <c r="L250" s="82"/>
      <c r="M250" s="83"/>
      <c r="N250" s="80" t="s">
        <v>1173</v>
      </c>
      <c r="O250" s="71" t="s">
        <v>1047</v>
      </c>
      <c r="S250" s="82"/>
    </row>
    <row r="251" spans="1:19" ht="15" customHeight="1" x14ac:dyDescent="0.25">
      <c r="A251" s="58" t="s">
        <v>1141</v>
      </c>
      <c r="B251" s="4" t="s">
        <v>1117</v>
      </c>
      <c r="C251" s="85" t="s">
        <v>1198</v>
      </c>
      <c r="E251" s="59">
        <v>327.59383894656651</v>
      </c>
      <c r="J251" s="81" t="s">
        <v>517</v>
      </c>
      <c r="K251" s="54" t="s">
        <v>1175</v>
      </c>
      <c r="L251" s="82"/>
      <c r="M251" s="83"/>
      <c r="N251" s="80" t="s">
        <v>1172</v>
      </c>
      <c r="O251" s="71" t="s">
        <v>1047</v>
      </c>
      <c r="S251" s="82"/>
    </row>
    <row r="252" spans="1:19" ht="15" customHeight="1" x14ac:dyDescent="0.25">
      <c r="A252" s="58" t="s">
        <v>1136</v>
      </c>
      <c r="B252" s="4" t="s">
        <v>1117</v>
      </c>
      <c r="C252" s="85" t="s">
        <v>1199</v>
      </c>
      <c r="E252" s="59">
        <v>274.41564109036528</v>
      </c>
      <c r="J252" s="81" t="s">
        <v>517</v>
      </c>
      <c r="K252" s="54" t="s">
        <v>1175</v>
      </c>
      <c r="L252" s="82"/>
      <c r="M252" s="83"/>
      <c r="N252" s="80" t="s">
        <v>1170</v>
      </c>
      <c r="O252" s="71" t="s">
        <v>1047</v>
      </c>
      <c r="S252" s="82"/>
    </row>
    <row r="253" spans="1:19" ht="15" customHeight="1" x14ac:dyDescent="0.25">
      <c r="A253" s="58" t="s">
        <v>1151</v>
      </c>
      <c r="B253" s="4" t="s">
        <v>1117</v>
      </c>
      <c r="C253" s="85" t="s">
        <v>1200</v>
      </c>
      <c r="E253" s="59">
        <v>274.63495894656654</v>
      </c>
      <c r="J253" s="81" t="s">
        <v>517</v>
      </c>
      <c r="K253" s="54" t="s">
        <v>1175</v>
      </c>
      <c r="L253" s="82"/>
      <c r="M253" s="83"/>
      <c r="N253" s="80" t="s">
        <v>1171</v>
      </c>
      <c r="O253" s="71" t="s">
        <v>1047</v>
      </c>
      <c r="S253" s="82"/>
    </row>
    <row r="254" spans="1:19" ht="15" customHeight="1" x14ac:dyDescent="0.25">
      <c r="A254" s="58" t="s">
        <v>1157</v>
      </c>
      <c r="B254" s="4" t="s">
        <v>1117</v>
      </c>
      <c r="C254" s="86" t="s">
        <v>1201</v>
      </c>
      <c r="E254" s="59">
        <v>273.34990294656666</v>
      </c>
      <c r="J254" s="81" t="s">
        <v>517</v>
      </c>
      <c r="K254" s="54" t="s">
        <v>1175</v>
      </c>
      <c r="L254" s="82"/>
      <c r="M254" s="83"/>
      <c r="N254" s="80" t="s">
        <v>1169</v>
      </c>
      <c r="O254" s="71" t="s">
        <v>1047</v>
      </c>
      <c r="P254" s="82"/>
      <c r="S254" s="82"/>
    </row>
    <row r="255" spans="1:19" ht="15" customHeight="1" x14ac:dyDescent="0.25">
      <c r="A255" s="58" t="s">
        <v>1147</v>
      </c>
      <c r="B255" s="4" t="s">
        <v>1117</v>
      </c>
      <c r="C255" s="86" t="s">
        <v>1202</v>
      </c>
      <c r="E255" s="59">
        <v>522.24360533532683</v>
      </c>
      <c r="J255" s="81" t="s">
        <v>517</v>
      </c>
      <c r="K255" s="54" t="s">
        <v>1175</v>
      </c>
      <c r="L255" s="82"/>
      <c r="M255" s="83"/>
      <c r="N255" s="80" t="s">
        <v>1173</v>
      </c>
      <c r="O255" s="71" t="s">
        <v>1047</v>
      </c>
    </row>
    <row r="256" spans="1:19" ht="15" customHeight="1" x14ac:dyDescent="0.25">
      <c r="A256" s="58" t="s">
        <v>1142</v>
      </c>
      <c r="B256" s="4" t="s">
        <v>1117</v>
      </c>
      <c r="C256" s="86" t="s">
        <v>1203</v>
      </c>
      <c r="E256" s="59">
        <v>422.336855371946</v>
      </c>
      <c r="J256" s="81" t="s">
        <v>517</v>
      </c>
      <c r="K256" s="54" t="s">
        <v>1175</v>
      </c>
      <c r="L256" s="82"/>
      <c r="M256" s="83"/>
      <c r="N256" s="80" t="s">
        <v>1172</v>
      </c>
      <c r="O256" s="71" t="s">
        <v>1047</v>
      </c>
    </row>
    <row r="257" spans="1:19" ht="15" customHeight="1" x14ac:dyDescent="0.25">
      <c r="A257" s="58" t="s">
        <v>1137</v>
      </c>
      <c r="B257" s="4" t="s">
        <v>1117</v>
      </c>
      <c r="C257" s="86" t="s">
        <v>1204</v>
      </c>
      <c r="E257" s="59">
        <v>352.58863934316014</v>
      </c>
      <c r="J257" s="81" t="s">
        <v>517</v>
      </c>
      <c r="K257" s="54" t="s">
        <v>1175</v>
      </c>
      <c r="L257" s="82"/>
      <c r="M257" s="83"/>
      <c r="N257" s="80" t="s">
        <v>1170</v>
      </c>
      <c r="O257" s="71" t="s">
        <v>1047</v>
      </c>
    </row>
    <row r="258" spans="1:19" ht="15" customHeight="1" x14ac:dyDescent="0.25">
      <c r="A258" s="58" t="s">
        <v>1152</v>
      </c>
      <c r="B258" s="4" t="s">
        <v>1117</v>
      </c>
      <c r="C258" s="86" t="s">
        <v>1205</v>
      </c>
      <c r="E258" s="59">
        <v>352.87629537194601</v>
      </c>
      <c r="J258" s="81" t="s">
        <v>517</v>
      </c>
      <c r="K258" s="54" t="s">
        <v>1175</v>
      </c>
      <c r="L258" s="82"/>
      <c r="M258" s="83"/>
      <c r="N258" s="80" t="s">
        <v>1171</v>
      </c>
      <c r="O258" s="71" t="s">
        <v>1047</v>
      </c>
    </row>
    <row r="259" spans="1:19" ht="15" customHeight="1" x14ac:dyDescent="0.25">
      <c r="A259" s="58" t="s">
        <v>1148</v>
      </c>
      <c r="B259" s="4" t="s">
        <v>1117</v>
      </c>
      <c r="C259" s="86" t="s">
        <v>1206</v>
      </c>
      <c r="E259" s="59">
        <v>522.24360533532683</v>
      </c>
      <c r="J259" s="81" t="s">
        <v>517</v>
      </c>
      <c r="K259" s="54" t="s">
        <v>1175</v>
      </c>
      <c r="L259" s="82"/>
      <c r="M259" s="83"/>
      <c r="N259" s="80" t="s">
        <v>1173</v>
      </c>
      <c r="O259" s="71" t="s">
        <v>1047</v>
      </c>
    </row>
    <row r="260" spans="1:19" ht="15" customHeight="1" x14ac:dyDescent="0.25">
      <c r="A260" s="58" t="s">
        <v>1143</v>
      </c>
      <c r="B260" s="4" t="s">
        <v>1117</v>
      </c>
      <c r="C260" s="86" t="s">
        <v>1207</v>
      </c>
      <c r="E260" s="59">
        <v>422.336855371946</v>
      </c>
      <c r="J260" s="81" t="s">
        <v>517</v>
      </c>
      <c r="K260" s="54" t="s">
        <v>1175</v>
      </c>
      <c r="L260" s="82"/>
      <c r="M260" s="83"/>
      <c r="N260" s="80" t="s">
        <v>1172</v>
      </c>
      <c r="O260" s="71" t="s">
        <v>1047</v>
      </c>
    </row>
    <row r="261" spans="1:19" ht="15" customHeight="1" x14ac:dyDescent="0.25">
      <c r="A261" s="58" t="s">
        <v>1138</v>
      </c>
      <c r="B261" s="4" t="s">
        <v>1117</v>
      </c>
      <c r="C261" s="86" t="s">
        <v>1208</v>
      </c>
      <c r="E261" s="59">
        <v>352.58863934316014</v>
      </c>
      <c r="J261" s="81" t="s">
        <v>517</v>
      </c>
      <c r="K261" s="54" t="s">
        <v>1175</v>
      </c>
      <c r="L261" s="82"/>
      <c r="M261" s="83"/>
      <c r="N261" s="80" t="s">
        <v>1170</v>
      </c>
      <c r="O261" s="71" t="s">
        <v>1047</v>
      </c>
    </row>
    <row r="262" spans="1:19" ht="15" customHeight="1" x14ac:dyDescent="0.25">
      <c r="A262" s="58" t="s">
        <v>1153</v>
      </c>
      <c r="B262" s="4" t="s">
        <v>1117</v>
      </c>
      <c r="C262" s="86" t="s">
        <v>1209</v>
      </c>
      <c r="E262" s="59">
        <v>352.87629537194601</v>
      </c>
      <c r="J262" s="81" t="s">
        <v>517</v>
      </c>
      <c r="K262" s="54" t="s">
        <v>1175</v>
      </c>
      <c r="L262" s="82"/>
      <c r="M262" s="83"/>
      <c r="N262" s="80" t="s">
        <v>1171</v>
      </c>
      <c r="O262" s="71" t="s">
        <v>1047</v>
      </c>
    </row>
    <row r="263" spans="1:19" ht="15" customHeight="1" x14ac:dyDescent="0.25">
      <c r="A263" s="58" t="s">
        <v>719</v>
      </c>
      <c r="B263" s="4" t="s">
        <v>808</v>
      </c>
      <c r="C263" s="47">
        <v>4028177093102</v>
      </c>
      <c r="E263" s="59">
        <v>0.95423468647500009</v>
      </c>
      <c r="J263" s="81" t="s">
        <v>517</v>
      </c>
      <c r="K263" s="54" t="s">
        <v>1175</v>
      </c>
      <c r="L263" s="82">
        <v>0</v>
      </c>
      <c r="M263" s="54">
        <v>0</v>
      </c>
      <c r="N263" s="80" t="s">
        <v>1065</v>
      </c>
      <c r="O263" s="71" t="s">
        <v>1047</v>
      </c>
    </row>
    <row r="264" spans="1:19" ht="15" customHeight="1" x14ac:dyDescent="0.25">
      <c r="A264" s="58" t="s">
        <v>720</v>
      </c>
      <c r="B264" s="4" t="s">
        <v>808</v>
      </c>
      <c r="C264" s="47">
        <v>4028177093126</v>
      </c>
      <c r="E264" s="59">
        <v>1.278804307725</v>
      </c>
      <c r="J264" s="81" t="s">
        <v>517</v>
      </c>
      <c r="K264" s="54" t="s">
        <v>1175</v>
      </c>
      <c r="L264" s="82">
        <v>0</v>
      </c>
      <c r="M264" s="54">
        <v>0</v>
      </c>
      <c r="N264" s="80" t="s">
        <v>1065</v>
      </c>
      <c r="O264" s="71" t="s">
        <v>1047</v>
      </c>
    </row>
    <row r="265" spans="1:19" ht="15" customHeight="1" x14ac:dyDescent="0.25">
      <c r="A265" s="58" t="s">
        <v>721</v>
      </c>
      <c r="B265" s="4" t="s">
        <v>808</v>
      </c>
      <c r="C265" s="47">
        <v>4028177093140</v>
      </c>
      <c r="E265" s="59">
        <v>1.603373928975</v>
      </c>
      <c r="J265" s="81" t="s">
        <v>517</v>
      </c>
      <c r="K265" s="54" t="s">
        <v>1175</v>
      </c>
      <c r="L265" s="82">
        <v>0</v>
      </c>
      <c r="M265" s="54">
        <v>0</v>
      </c>
      <c r="N265" s="80" t="s">
        <v>1065</v>
      </c>
      <c r="O265" s="71" t="s">
        <v>1047</v>
      </c>
    </row>
    <row r="266" spans="1:19" ht="15" customHeight="1" x14ac:dyDescent="0.25">
      <c r="A266" s="58" t="s">
        <v>722</v>
      </c>
      <c r="B266" s="4" t="s">
        <v>808</v>
      </c>
      <c r="C266" s="47">
        <v>4028177093164</v>
      </c>
      <c r="E266" s="59">
        <v>2.252513171475</v>
      </c>
      <c r="J266" s="81" t="s">
        <v>517</v>
      </c>
      <c r="K266" s="54" t="s">
        <v>1175</v>
      </c>
      <c r="L266" s="82">
        <v>0</v>
      </c>
      <c r="M266" s="54">
        <v>0</v>
      </c>
      <c r="N266" s="80" t="s">
        <v>1065</v>
      </c>
      <c r="O266" s="71" t="s">
        <v>1047</v>
      </c>
    </row>
    <row r="267" spans="1:19" ht="15" customHeight="1" x14ac:dyDescent="0.25">
      <c r="A267" s="58" t="s">
        <v>723</v>
      </c>
      <c r="B267" s="4" t="s">
        <v>808</v>
      </c>
      <c r="C267" s="47">
        <v>4028177093188</v>
      </c>
      <c r="E267" s="59">
        <v>2.9016524139750004</v>
      </c>
      <c r="J267" s="81" t="s">
        <v>517</v>
      </c>
      <c r="K267" s="54" t="s">
        <v>1175</v>
      </c>
      <c r="L267" s="83">
        <v>0</v>
      </c>
      <c r="M267" s="54">
        <v>0</v>
      </c>
      <c r="N267" s="80" t="s">
        <v>1065</v>
      </c>
      <c r="O267" s="71" t="s">
        <v>1047</v>
      </c>
      <c r="S267" s="83"/>
    </row>
    <row r="268" spans="1:19" ht="15" customHeight="1" x14ac:dyDescent="0.25">
      <c r="A268" s="58" t="s">
        <v>724</v>
      </c>
      <c r="B268" s="4" t="s">
        <v>808</v>
      </c>
      <c r="C268" s="47">
        <v>4028177093201</v>
      </c>
      <c r="E268" s="59">
        <v>3.5507916564750008</v>
      </c>
      <c r="J268" s="81" t="s">
        <v>517</v>
      </c>
      <c r="K268" s="54" t="s">
        <v>1175</v>
      </c>
      <c r="L268" s="83">
        <v>0</v>
      </c>
      <c r="M268" s="54">
        <v>0</v>
      </c>
      <c r="N268" s="80" t="s">
        <v>1065</v>
      </c>
      <c r="O268" s="71" t="s">
        <v>1047</v>
      </c>
      <c r="S268" s="83"/>
    </row>
    <row r="269" spans="1:19" ht="15" customHeight="1" x14ac:dyDescent="0.25">
      <c r="A269" s="58" t="s">
        <v>725</v>
      </c>
      <c r="B269" s="4" t="s">
        <v>808</v>
      </c>
      <c r="C269" s="47">
        <v>4028177093225</v>
      </c>
      <c r="E269" s="59">
        <v>4.8490701414750008</v>
      </c>
      <c r="J269" s="81" t="s">
        <v>517</v>
      </c>
      <c r="K269" s="54" t="s">
        <v>1175</v>
      </c>
      <c r="L269" s="83">
        <v>0</v>
      </c>
      <c r="M269" s="54">
        <v>0</v>
      </c>
      <c r="N269" s="80" t="s">
        <v>1065</v>
      </c>
      <c r="O269" s="71" t="s">
        <v>1047</v>
      </c>
      <c r="S269" s="83"/>
    </row>
    <row r="270" spans="1:19" ht="15" customHeight="1" x14ac:dyDescent="0.25">
      <c r="A270" s="58" t="s">
        <v>726</v>
      </c>
      <c r="B270" s="4" t="s">
        <v>808</v>
      </c>
      <c r="C270" s="47">
        <v>4028177093249</v>
      </c>
      <c r="E270" s="59">
        <v>5.4982093839749995</v>
      </c>
      <c r="J270" s="81" t="s">
        <v>517</v>
      </c>
      <c r="K270" s="54" t="s">
        <v>1175</v>
      </c>
      <c r="L270" s="83">
        <v>0</v>
      </c>
      <c r="M270" s="54">
        <v>0</v>
      </c>
      <c r="N270" s="80" t="s">
        <v>1065</v>
      </c>
      <c r="O270" s="71" t="s">
        <v>1047</v>
      </c>
      <c r="S270" s="83"/>
    </row>
    <row r="271" spans="1:19" ht="15" customHeight="1" x14ac:dyDescent="0.25">
      <c r="A271" s="58" t="s">
        <v>727</v>
      </c>
      <c r="B271" s="4" t="s">
        <v>808</v>
      </c>
      <c r="C271" s="47">
        <v>4028177093263</v>
      </c>
      <c r="E271" s="59">
        <v>6.1473486264750008</v>
      </c>
      <c r="J271" s="81" t="s">
        <v>517</v>
      </c>
      <c r="K271" s="54" t="s">
        <v>1175</v>
      </c>
      <c r="L271" s="83">
        <v>0</v>
      </c>
      <c r="M271" s="54">
        <v>0</v>
      </c>
      <c r="N271" s="80" t="s">
        <v>1065</v>
      </c>
      <c r="O271" s="71" t="s">
        <v>1047</v>
      </c>
      <c r="S271" s="83"/>
    </row>
    <row r="272" spans="1:19" ht="15" customHeight="1" x14ac:dyDescent="0.25">
      <c r="A272" s="58" t="s">
        <v>728</v>
      </c>
      <c r="B272" s="4" t="s">
        <v>808</v>
      </c>
      <c r="C272" s="47">
        <v>4028177093287</v>
      </c>
      <c r="E272" s="59">
        <v>6.7964878689750003</v>
      </c>
      <c r="J272" s="81" t="s">
        <v>517</v>
      </c>
      <c r="K272" s="54" t="s">
        <v>1175</v>
      </c>
      <c r="L272" s="83">
        <v>0</v>
      </c>
      <c r="M272" s="54">
        <v>0</v>
      </c>
      <c r="N272" s="80" t="s">
        <v>1065</v>
      </c>
      <c r="O272" s="71" t="s">
        <v>1047</v>
      </c>
      <c r="P272" s="82"/>
      <c r="Q272" s="82"/>
      <c r="R272" s="82"/>
      <c r="S272" s="83"/>
    </row>
    <row r="273" spans="1:19" ht="15" customHeight="1" x14ac:dyDescent="0.25">
      <c r="A273" s="58" t="s">
        <v>1210</v>
      </c>
      <c r="B273" s="4" t="s">
        <v>808</v>
      </c>
      <c r="C273" s="47">
        <v>4028177098510</v>
      </c>
      <c r="E273" s="59">
        <v>0.93408623062499996</v>
      </c>
      <c r="J273" s="81" t="s">
        <v>517</v>
      </c>
      <c r="K273" s="54" t="s">
        <v>1175</v>
      </c>
      <c r="L273" s="83">
        <v>0</v>
      </c>
      <c r="M273" s="54">
        <v>0</v>
      </c>
      <c r="N273" s="80" t="s">
        <v>1066</v>
      </c>
      <c r="O273" s="71" t="s">
        <v>1047</v>
      </c>
      <c r="P273" s="82"/>
      <c r="Q273" s="82"/>
      <c r="R273" s="82"/>
      <c r="S273" s="83"/>
    </row>
    <row r="274" spans="1:19" ht="15" customHeight="1" x14ac:dyDescent="0.25">
      <c r="A274" s="58" t="s">
        <v>729</v>
      </c>
      <c r="B274" s="4" t="s">
        <v>808</v>
      </c>
      <c r="C274" s="47">
        <v>4028177232167</v>
      </c>
      <c r="E274" s="59">
        <v>4.1999308989750004</v>
      </c>
      <c r="J274" s="81" t="s">
        <v>517</v>
      </c>
      <c r="K274" s="54" t="s">
        <v>1175</v>
      </c>
      <c r="L274" s="83">
        <v>0</v>
      </c>
      <c r="M274" s="54">
        <v>0</v>
      </c>
      <c r="N274" s="80" t="s">
        <v>1065</v>
      </c>
      <c r="O274" s="71" t="s">
        <v>1047</v>
      </c>
      <c r="P274" s="82"/>
      <c r="Q274" s="82"/>
      <c r="R274" s="82"/>
      <c r="S274" s="83"/>
    </row>
    <row r="275" spans="1:19" ht="15" customHeight="1" x14ac:dyDescent="0.25">
      <c r="A275" s="58" t="s">
        <v>730</v>
      </c>
      <c r="B275" s="4" t="s">
        <v>808</v>
      </c>
      <c r="C275" s="47">
        <v>4028177100350</v>
      </c>
      <c r="E275" s="59">
        <v>5.0281550466000011</v>
      </c>
      <c r="J275" s="81" t="s">
        <v>517</v>
      </c>
      <c r="K275" s="54" t="s">
        <v>1175</v>
      </c>
      <c r="L275" s="83">
        <v>0</v>
      </c>
      <c r="M275" s="54">
        <v>0</v>
      </c>
      <c r="N275" s="80" t="s">
        <v>1067</v>
      </c>
      <c r="O275" s="71" t="s">
        <v>1047</v>
      </c>
      <c r="P275" s="82"/>
      <c r="Q275" s="82"/>
      <c r="R275" s="82"/>
      <c r="S275" s="83"/>
    </row>
    <row r="276" spans="1:19" ht="15" customHeight="1" x14ac:dyDescent="0.25">
      <c r="A276" s="58" t="s">
        <v>731</v>
      </c>
      <c r="B276" s="4" t="s">
        <v>808</v>
      </c>
      <c r="C276" s="47">
        <v>4028177100374</v>
      </c>
      <c r="E276" s="59">
        <v>6.3882563166000006</v>
      </c>
      <c r="J276" s="81" t="s">
        <v>517</v>
      </c>
      <c r="K276" s="54" t="s">
        <v>1175</v>
      </c>
      <c r="L276" s="83">
        <v>0</v>
      </c>
      <c r="M276" s="54">
        <v>0</v>
      </c>
      <c r="N276" s="80" t="s">
        <v>1067</v>
      </c>
      <c r="O276" s="71" t="s">
        <v>1047</v>
      </c>
      <c r="P276" s="82"/>
      <c r="Q276" s="82"/>
      <c r="R276" s="82"/>
      <c r="S276" s="83"/>
    </row>
    <row r="277" spans="1:19" ht="15" customHeight="1" x14ac:dyDescent="0.25">
      <c r="A277" s="58" t="s">
        <v>732</v>
      </c>
      <c r="B277" s="4" t="s">
        <v>808</v>
      </c>
      <c r="C277" s="47">
        <v>4028177100398</v>
      </c>
      <c r="E277" s="59">
        <v>7.748357586600001</v>
      </c>
      <c r="J277" s="81" t="s">
        <v>517</v>
      </c>
      <c r="K277" s="54" t="s">
        <v>1175</v>
      </c>
      <c r="L277" s="83">
        <v>0</v>
      </c>
      <c r="M277" s="54">
        <v>0</v>
      </c>
      <c r="N277" s="80" t="s">
        <v>1067</v>
      </c>
      <c r="O277" s="71" t="s">
        <v>1047</v>
      </c>
      <c r="P277" s="82"/>
      <c r="S277" s="83"/>
    </row>
    <row r="278" spans="1:19" ht="15" customHeight="1" x14ac:dyDescent="0.25">
      <c r="A278" s="58" t="s">
        <v>733</v>
      </c>
      <c r="B278" s="4" t="s">
        <v>808</v>
      </c>
      <c r="C278" s="47">
        <v>4028177522787</v>
      </c>
      <c r="E278" s="59">
        <v>7.748357586600001</v>
      </c>
      <c r="J278" s="81" t="s">
        <v>517</v>
      </c>
      <c r="K278" s="54" t="s">
        <v>1175</v>
      </c>
      <c r="L278" s="83">
        <v>0</v>
      </c>
      <c r="M278" s="54">
        <v>0</v>
      </c>
      <c r="N278" s="80" t="s">
        <v>1067</v>
      </c>
      <c r="O278" s="71" t="s">
        <v>1047</v>
      </c>
      <c r="S278" s="83"/>
    </row>
    <row r="279" spans="1:19" ht="15" customHeight="1" x14ac:dyDescent="0.25">
      <c r="A279" s="58" t="s">
        <v>734</v>
      </c>
      <c r="B279" s="4" t="s">
        <v>808</v>
      </c>
      <c r="C279" s="47">
        <v>4028177100411</v>
      </c>
      <c r="E279" s="59">
        <v>10.468560126600002</v>
      </c>
      <c r="J279" s="81" t="s">
        <v>517</v>
      </c>
      <c r="K279" s="54" t="s">
        <v>1175</v>
      </c>
      <c r="L279" s="83">
        <v>0</v>
      </c>
      <c r="M279" s="54">
        <v>0</v>
      </c>
      <c r="N279" s="80" t="s">
        <v>1067</v>
      </c>
      <c r="O279" s="71" t="s">
        <v>1047</v>
      </c>
      <c r="S279" s="83"/>
    </row>
    <row r="280" spans="1:19" ht="15" customHeight="1" x14ac:dyDescent="0.25">
      <c r="A280" s="58" t="s">
        <v>735</v>
      </c>
      <c r="B280" s="4" t="s">
        <v>808</v>
      </c>
      <c r="C280" s="47">
        <v>4028177522794</v>
      </c>
      <c r="E280" s="59">
        <v>10.468560126600002</v>
      </c>
      <c r="J280" s="81" t="s">
        <v>517</v>
      </c>
      <c r="K280" s="54" t="s">
        <v>1175</v>
      </c>
      <c r="L280" s="83">
        <v>0</v>
      </c>
      <c r="M280" s="54">
        <v>0</v>
      </c>
      <c r="N280" s="80" t="s">
        <v>1067</v>
      </c>
      <c r="O280" s="71" t="s">
        <v>1047</v>
      </c>
      <c r="S280" s="83"/>
    </row>
    <row r="281" spans="1:19" ht="15" customHeight="1" x14ac:dyDescent="0.25">
      <c r="A281" s="58" t="s">
        <v>736</v>
      </c>
      <c r="B281" s="4" t="s">
        <v>808</v>
      </c>
      <c r="C281" s="47">
        <v>4028177103351</v>
      </c>
      <c r="E281" s="59">
        <v>1.8614280056249999</v>
      </c>
      <c r="J281" s="81" t="s">
        <v>517</v>
      </c>
      <c r="K281" s="54" t="s">
        <v>1175</v>
      </c>
      <c r="L281" s="83">
        <v>0</v>
      </c>
      <c r="M281" s="54">
        <v>0</v>
      </c>
      <c r="N281" s="80" t="s">
        <v>1066</v>
      </c>
      <c r="O281" s="71" t="s">
        <v>1047</v>
      </c>
      <c r="S281" s="83"/>
    </row>
    <row r="282" spans="1:19" ht="15" customHeight="1" x14ac:dyDescent="0.25">
      <c r="A282" s="58" t="s">
        <v>737</v>
      </c>
      <c r="B282" s="4" t="s">
        <v>808</v>
      </c>
      <c r="C282" s="47">
        <v>4028177103726</v>
      </c>
      <c r="E282" s="59">
        <v>0.70225078687500009</v>
      </c>
      <c r="J282" s="81" t="s">
        <v>517</v>
      </c>
      <c r="K282" s="54" t="s">
        <v>1175</v>
      </c>
      <c r="L282" s="83">
        <v>0</v>
      </c>
      <c r="M282" s="54">
        <v>0</v>
      </c>
      <c r="N282" s="80" t="s">
        <v>1066</v>
      </c>
      <c r="O282" s="71" t="s">
        <v>1047</v>
      </c>
      <c r="S282" s="83"/>
    </row>
    <row r="283" spans="1:19" ht="15" customHeight="1" x14ac:dyDescent="0.25">
      <c r="A283" s="58" t="s">
        <v>738</v>
      </c>
      <c r="B283" s="4" t="s">
        <v>808</v>
      </c>
      <c r="C283" s="47">
        <v>4028177103764</v>
      </c>
      <c r="E283" s="59">
        <v>1.1659216743750005</v>
      </c>
      <c r="J283" s="81" t="s">
        <v>517</v>
      </c>
      <c r="K283" s="54" t="s">
        <v>1175</v>
      </c>
      <c r="L283" s="83">
        <v>0</v>
      </c>
      <c r="M283" s="54">
        <v>0</v>
      </c>
      <c r="N283" s="80" t="s">
        <v>1066</v>
      </c>
      <c r="O283" s="71" t="s">
        <v>1047</v>
      </c>
      <c r="S283" s="83"/>
    </row>
    <row r="284" spans="1:19" ht="15" customHeight="1" x14ac:dyDescent="0.25">
      <c r="A284" s="58" t="s">
        <v>739</v>
      </c>
      <c r="B284" s="4" t="s">
        <v>808</v>
      </c>
      <c r="C284" s="47">
        <v>4028177103801</v>
      </c>
      <c r="E284" s="59">
        <v>1.629592561875</v>
      </c>
      <c r="J284" s="81" t="s">
        <v>517</v>
      </c>
      <c r="K284" s="54" t="s">
        <v>1175</v>
      </c>
      <c r="L284" s="83">
        <v>0</v>
      </c>
      <c r="M284" s="54">
        <v>0</v>
      </c>
      <c r="N284" s="80" t="s">
        <v>1066</v>
      </c>
      <c r="O284" s="71" t="s">
        <v>1047</v>
      </c>
      <c r="S284" s="83"/>
    </row>
    <row r="285" spans="1:19" ht="15" customHeight="1" x14ac:dyDescent="0.25">
      <c r="A285" s="58" t="s">
        <v>740</v>
      </c>
      <c r="B285" s="4" t="s">
        <v>808</v>
      </c>
      <c r="C285" s="47">
        <v>4028177103825</v>
      </c>
      <c r="E285" s="59">
        <v>2.0932634493750002</v>
      </c>
      <c r="J285" s="81" t="s">
        <v>517</v>
      </c>
      <c r="K285" s="54" t="s">
        <v>1175</v>
      </c>
      <c r="L285" s="83">
        <v>0</v>
      </c>
      <c r="M285" s="54">
        <v>0</v>
      </c>
      <c r="N285" s="80" t="s">
        <v>1066</v>
      </c>
      <c r="O285" s="71" t="s">
        <v>1047</v>
      </c>
      <c r="S285" s="83"/>
    </row>
    <row r="286" spans="1:19" ht="15" customHeight="1" x14ac:dyDescent="0.25">
      <c r="A286" s="58" t="s">
        <v>741</v>
      </c>
      <c r="B286" s="4" t="s">
        <v>808</v>
      </c>
      <c r="C286" s="47">
        <v>4028177939035</v>
      </c>
      <c r="E286" s="59">
        <v>0.77180141999999985</v>
      </c>
      <c r="J286" s="81" t="s">
        <v>517</v>
      </c>
      <c r="K286" s="54" t="s">
        <v>1175</v>
      </c>
      <c r="L286" s="83">
        <v>0</v>
      </c>
      <c r="M286" s="54">
        <v>0</v>
      </c>
      <c r="N286" s="80" t="s">
        <v>1066</v>
      </c>
      <c r="O286" s="71" t="s">
        <v>1047</v>
      </c>
      <c r="S286" s="83"/>
    </row>
    <row r="287" spans="1:19" ht="15" customHeight="1" x14ac:dyDescent="0.25">
      <c r="A287" s="58" t="s">
        <v>742</v>
      </c>
      <c r="B287" s="4" t="s">
        <v>808</v>
      </c>
      <c r="C287" s="47">
        <v>4028177939028</v>
      </c>
      <c r="E287" s="59">
        <v>1.6527761062499999</v>
      </c>
      <c r="J287" s="81" t="s">
        <v>517</v>
      </c>
      <c r="K287" s="54" t="s">
        <v>1175</v>
      </c>
      <c r="L287" s="83">
        <v>0</v>
      </c>
      <c r="M287" s="54">
        <v>0</v>
      </c>
      <c r="N287" s="80" t="s">
        <v>1066</v>
      </c>
      <c r="O287" s="71" t="s">
        <v>1047</v>
      </c>
      <c r="P287" s="82"/>
      <c r="S287" s="83"/>
    </row>
    <row r="288" spans="1:19" ht="15" customHeight="1" x14ac:dyDescent="0.25">
      <c r="A288" s="58" t="s">
        <v>743</v>
      </c>
      <c r="B288" s="4" t="s">
        <v>808</v>
      </c>
      <c r="C288" s="47">
        <v>4028177108110</v>
      </c>
      <c r="E288" s="59">
        <v>0.81816850874999991</v>
      </c>
      <c r="J288" s="81" t="s">
        <v>517</v>
      </c>
      <c r="K288" s="54" t="s">
        <v>1175</v>
      </c>
      <c r="L288" s="83">
        <v>0</v>
      </c>
      <c r="M288" s="54">
        <v>0</v>
      </c>
      <c r="N288" s="80" t="s">
        <v>1066</v>
      </c>
      <c r="O288" s="71" t="s">
        <v>1047</v>
      </c>
      <c r="P288" s="83"/>
      <c r="S288" s="83"/>
    </row>
    <row r="289" spans="1:19" ht="15" customHeight="1" x14ac:dyDescent="0.25">
      <c r="A289" s="58" t="s">
        <v>744</v>
      </c>
      <c r="B289" s="4" t="s">
        <v>808</v>
      </c>
      <c r="C289" s="47">
        <v>4028177108134</v>
      </c>
      <c r="E289" s="59">
        <v>1.0500039525</v>
      </c>
      <c r="J289" s="81" t="s">
        <v>517</v>
      </c>
      <c r="K289" s="54" t="s">
        <v>1175</v>
      </c>
      <c r="L289" s="83">
        <v>0</v>
      </c>
      <c r="M289" s="54">
        <v>0</v>
      </c>
      <c r="N289" s="80" t="s">
        <v>1066</v>
      </c>
      <c r="O289" s="71" t="s">
        <v>1047</v>
      </c>
      <c r="S289" s="82"/>
    </row>
    <row r="290" spans="1:19" ht="15" customHeight="1" x14ac:dyDescent="0.25">
      <c r="A290" s="58" t="s">
        <v>745</v>
      </c>
      <c r="B290" s="4" t="s">
        <v>808</v>
      </c>
      <c r="C290" s="47">
        <v>4028177108158</v>
      </c>
      <c r="E290" s="59">
        <v>1.2818393962500001</v>
      </c>
      <c r="J290" s="81" t="s">
        <v>517</v>
      </c>
      <c r="K290" s="54" t="s">
        <v>1175</v>
      </c>
      <c r="L290" s="83">
        <v>0</v>
      </c>
      <c r="M290" s="54">
        <v>0</v>
      </c>
      <c r="N290" s="80" t="s">
        <v>1066</v>
      </c>
      <c r="O290" s="71" t="s">
        <v>1047</v>
      </c>
      <c r="S290" s="82"/>
    </row>
    <row r="291" spans="1:19" ht="15" customHeight="1" x14ac:dyDescent="0.25">
      <c r="A291" s="58" t="s">
        <v>746</v>
      </c>
      <c r="B291" s="4" t="s">
        <v>808</v>
      </c>
      <c r="C291" s="47">
        <v>4028177108172</v>
      </c>
      <c r="E291" s="59">
        <v>1.7455102837500005</v>
      </c>
      <c r="J291" s="81" t="s">
        <v>517</v>
      </c>
      <c r="K291" s="54" t="s">
        <v>1175</v>
      </c>
      <c r="L291" s="83">
        <v>0</v>
      </c>
      <c r="M291" s="54">
        <v>0</v>
      </c>
      <c r="N291" s="80" t="s">
        <v>1066</v>
      </c>
      <c r="O291" s="71" t="s">
        <v>1047</v>
      </c>
      <c r="S291" s="82"/>
    </row>
    <row r="292" spans="1:19" ht="15" customHeight="1" x14ac:dyDescent="0.25">
      <c r="A292" s="58" t="s">
        <v>747</v>
      </c>
      <c r="B292" s="4" t="s">
        <v>808</v>
      </c>
      <c r="C292" s="47">
        <v>4028177114371</v>
      </c>
      <c r="E292" s="59">
        <v>1.3080155736375001</v>
      </c>
      <c r="J292" s="81" t="s">
        <v>517</v>
      </c>
      <c r="K292" s="54" t="s">
        <v>1175</v>
      </c>
      <c r="L292" s="83">
        <v>0</v>
      </c>
      <c r="M292" s="54">
        <v>0</v>
      </c>
      <c r="N292" s="80" t="s">
        <v>1068</v>
      </c>
      <c r="O292" s="71" t="s">
        <v>1047</v>
      </c>
      <c r="S292" s="82"/>
    </row>
    <row r="293" spans="1:19" ht="15" customHeight="1" x14ac:dyDescent="0.25">
      <c r="A293" s="58" t="s">
        <v>748</v>
      </c>
      <c r="B293" s="4" t="s">
        <v>808</v>
      </c>
      <c r="C293" s="47">
        <v>4028177114395</v>
      </c>
      <c r="E293" s="59">
        <v>1.5954915238875003</v>
      </c>
      <c r="J293" s="81" t="s">
        <v>517</v>
      </c>
      <c r="K293" s="54" t="s">
        <v>1175</v>
      </c>
      <c r="L293" s="83">
        <v>0</v>
      </c>
      <c r="M293" s="54">
        <v>0</v>
      </c>
      <c r="N293" s="80" t="s">
        <v>1068</v>
      </c>
      <c r="O293" s="71" t="s">
        <v>1047</v>
      </c>
      <c r="S293" s="82"/>
    </row>
    <row r="294" spans="1:19" ht="15" customHeight="1" x14ac:dyDescent="0.25">
      <c r="A294" s="58" t="s">
        <v>749</v>
      </c>
      <c r="B294" s="4" t="s">
        <v>808</v>
      </c>
      <c r="C294" s="47">
        <v>4028177114418</v>
      </c>
      <c r="E294" s="59">
        <v>2.1704434243875004</v>
      </c>
      <c r="J294" s="81" t="s">
        <v>517</v>
      </c>
      <c r="K294" s="54" t="s">
        <v>1175</v>
      </c>
      <c r="L294" s="83">
        <v>0</v>
      </c>
      <c r="M294" s="54">
        <v>0</v>
      </c>
      <c r="N294" s="80" t="s">
        <v>1068</v>
      </c>
      <c r="O294" s="71" t="s">
        <v>1047</v>
      </c>
      <c r="S294" s="82"/>
    </row>
    <row r="295" spans="1:19" ht="15" customHeight="1" x14ac:dyDescent="0.25">
      <c r="A295" s="58" t="s">
        <v>750</v>
      </c>
      <c r="B295" s="4" t="s">
        <v>808</v>
      </c>
      <c r="C295" s="47">
        <v>4028177114456</v>
      </c>
      <c r="E295" s="59">
        <v>3.3203472253875006</v>
      </c>
      <c r="J295" s="81" t="s">
        <v>517</v>
      </c>
      <c r="K295" s="54" t="s">
        <v>1175</v>
      </c>
      <c r="L295" s="83">
        <v>0</v>
      </c>
      <c r="M295" s="54">
        <v>0</v>
      </c>
      <c r="N295" s="80" t="s">
        <v>1068</v>
      </c>
      <c r="O295" s="71" t="s">
        <v>1047</v>
      </c>
      <c r="S295" s="82"/>
    </row>
    <row r="296" spans="1:19" ht="15" customHeight="1" x14ac:dyDescent="0.25">
      <c r="A296" s="58" t="s">
        <v>751</v>
      </c>
      <c r="B296" s="4" t="s">
        <v>808</v>
      </c>
      <c r="C296" s="47">
        <v>4028177114579</v>
      </c>
      <c r="E296" s="59">
        <v>1.5189858274500003</v>
      </c>
      <c r="J296" s="81" t="s">
        <v>517</v>
      </c>
      <c r="K296" s="54" t="s">
        <v>1175</v>
      </c>
      <c r="L296" s="83">
        <v>0</v>
      </c>
      <c r="M296" s="54">
        <v>0</v>
      </c>
      <c r="N296" s="80" t="s">
        <v>1069</v>
      </c>
      <c r="O296" s="71" t="s">
        <v>1047</v>
      </c>
      <c r="S296" s="82"/>
    </row>
    <row r="297" spans="1:19" ht="15" customHeight="1" x14ac:dyDescent="0.25">
      <c r="A297" s="58" t="s">
        <v>752</v>
      </c>
      <c r="B297" s="4" t="s">
        <v>808</v>
      </c>
      <c r="C297" s="47">
        <v>4028177114593</v>
      </c>
      <c r="E297" s="59">
        <v>1.8528288664500001</v>
      </c>
      <c r="J297" s="81" t="s">
        <v>517</v>
      </c>
      <c r="K297" s="54" t="s">
        <v>1175</v>
      </c>
      <c r="L297" s="83">
        <v>0</v>
      </c>
      <c r="M297" s="54">
        <v>0</v>
      </c>
      <c r="N297" s="80" t="s">
        <v>1069</v>
      </c>
      <c r="O297" s="71" t="s">
        <v>1047</v>
      </c>
      <c r="S297" s="82"/>
    </row>
    <row r="298" spans="1:19" ht="15" customHeight="1" x14ac:dyDescent="0.25">
      <c r="A298" s="58" t="s">
        <v>753</v>
      </c>
      <c r="B298" s="4" t="s">
        <v>808</v>
      </c>
      <c r="C298" s="47">
        <v>4028177114616</v>
      </c>
      <c r="E298" s="59">
        <v>2.5205149444500003</v>
      </c>
      <c r="J298" s="81" t="s">
        <v>517</v>
      </c>
      <c r="K298" s="54" t="s">
        <v>1175</v>
      </c>
      <c r="L298" s="83">
        <v>0</v>
      </c>
      <c r="M298" s="54">
        <v>0</v>
      </c>
      <c r="N298" s="80" t="s">
        <v>1069</v>
      </c>
      <c r="O298" s="71" t="s">
        <v>1047</v>
      </c>
      <c r="S298" s="82"/>
    </row>
    <row r="299" spans="1:19" ht="15" customHeight="1" x14ac:dyDescent="0.25">
      <c r="A299" s="58" t="s">
        <v>754</v>
      </c>
      <c r="B299" s="4" t="s">
        <v>808</v>
      </c>
      <c r="C299" s="47">
        <v>4028177114630</v>
      </c>
      <c r="E299" s="59">
        <v>3.1882010224500004</v>
      </c>
      <c r="J299" s="81" t="s">
        <v>517</v>
      </c>
      <c r="K299" s="54" t="s">
        <v>1175</v>
      </c>
      <c r="L299" s="83">
        <v>0</v>
      </c>
      <c r="M299" s="54">
        <v>0</v>
      </c>
      <c r="N299" s="80" t="s">
        <v>1069</v>
      </c>
      <c r="O299" s="71" t="s">
        <v>1047</v>
      </c>
      <c r="S299" s="82"/>
    </row>
    <row r="300" spans="1:19" ht="15" customHeight="1" x14ac:dyDescent="0.25">
      <c r="A300" s="58" t="s">
        <v>755</v>
      </c>
      <c r="B300" s="4" t="s">
        <v>808</v>
      </c>
      <c r="C300" s="47">
        <v>4028177114654</v>
      </c>
      <c r="E300" s="59">
        <v>3.8558871004500004</v>
      </c>
      <c r="J300" s="81" t="s">
        <v>517</v>
      </c>
      <c r="K300" s="54" t="s">
        <v>1175</v>
      </c>
      <c r="L300" s="83">
        <v>0</v>
      </c>
      <c r="M300" s="54">
        <v>0</v>
      </c>
      <c r="N300" s="80" t="s">
        <v>1069</v>
      </c>
      <c r="O300" s="71" t="s">
        <v>1047</v>
      </c>
      <c r="S300" s="82"/>
    </row>
    <row r="301" spans="1:19" ht="15" customHeight="1" x14ac:dyDescent="0.25">
      <c r="A301" s="58" t="s">
        <v>575</v>
      </c>
      <c r="B301" s="4" t="s">
        <v>807</v>
      </c>
      <c r="C301" s="47">
        <v>4028177959248</v>
      </c>
      <c r="D301" s="59">
        <v>267.25957001685157</v>
      </c>
      <c r="E301" s="59">
        <v>244.8424966189784</v>
      </c>
      <c r="F301" s="59">
        <v>0.48282285524284013</v>
      </c>
      <c r="G301" s="59">
        <v>9.9811999999999994</v>
      </c>
      <c r="H301" s="57">
        <v>0</v>
      </c>
      <c r="I301" s="59">
        <v>11.953050542630368</v>
      </c>
      <c r="J301" s="81" t="s">
        <v>517</v>
      </c>
      <c r="K301" s="54" t="s">
        <v>935</v>
      </c>
      <c r="L301" s="54">
        <v>0</v>
      </c>
      <c r="M301" s="54">
        <v>0</v>
      </c>
      <c r="N301" s="80" t="s">
        <v>1070</v>
      </c>
      <c r="O301" s="64" t="s">
        <v>33</v>
      </c>
      <c r="S301" s="66">
        <v>1</v>
      </c>
    </row>
    <row r="302" spans="1:19" ht="15" customHeight="1" x14ac:dyDescent="0.25">
      <c r="A302" s="58" t="s">
        <v>576</v>
      </c>
      <c r="B302" s="4" t="s">
        <v>807</v>
      </c>
      <c r="C302" s="47">
        <v>4028177959255</v>
      </c>
      <c r="D302" s="59">
        <v>189.59544318455423</v>
      </c>
      <c r="E302" s="59">
        <v>167.712347485181</v>
      </c>
      <c r="F302" s="59">
        <v>0.32362861524284003</v>
      </c>
      <c r="G302" s="59">
        <v>9.9811999999999994</v>
      </c>
      <c r="H302" s="57">
        <v>0</v>
      </c>
      <c r="I302" s="59">
        <v>11.578267084130369</v>
      </c>
      <c r="J302" s="81" t="s">
        <v>517</v>
      </c>
      <c r="K302" s="54" t="s">
        <v>935</v>
      </c>
      <c r="L302" s="54">
        <v>0</v>
      </c>
      <c r="M302" s="54">
        <v>0</v>
      </c>
      <c r="N302" s="80" t="s">
        <v>1070</v>
      </c>
      <c r="O302" s="64" t="s">
        <v>33</v>
      </c>
      <c r="S302" s="66">
        <v>1</v>
      </c>
    </row>
    <row r="303" spans="1:19" ht="15" customHeight="1" x14ac:dyDescent="0.25">
      <c r="A303" s="58" t="s">
        <v>577</v>
      </c>
      <c r="B303" s="4" t="s">
        <v>807</v>
      </c>
      <c r="C303" s="47">
        <v>4028177959262</v>
      </c>
      <c r="D303" s="59">
        <v>321.53661416903662</v>
      </c>
      <c r="E303" s="59">
        <v>298.75779769766336</v>
      </c>
      <c r="F303" s="59">
        <v>0.58815437774284052</v>
      </c>
      <c r="G303" s="59">
        <v>9.9811999999999994</v>
      </c>
      <c r="H303" s="57">
        <v>0</v>
      </c>
      <c r="I303" s="59">
        <v>12.209462093630369</v>
      </c>
      <c r="J303" s="81" t="s">
        <v>517</v>
      </c>
      <c r="K303" s="54" t="s">
        <v>935</v>
      </c>
      <c r="L303" s="54">
        <v>0</v>
      </c>
      <c r="M303" s="54">
        <v>0</v>
      </c>
      <c r="N303" s="80" t="s">
        <v>1070</v>
      </c>
      <c r="O303" s="64" t="s">
        <v>33</v>
      </c>
      <c r="S303" s="66">
        <v>1</v>
      </c>
    </row>
    <row r="304" spans="1:19" ht="15" customHeight="1" x14ac:dyDescent="0.25">
      <c r="A304" s="58" t="s">
        <v>578</v>
      </c>
      <c r="B304" s="4" t="s">
        <v>807</v>
      </c>
      <c r="C304" s="47">
        <v>4028177959279</v>
      </c>
      <c r="D304" s="59">
        <v>349.81561847120685</v>
      </c>
      <c r="E304" s="59">
        <v>326.76023871333359</v>
      </c>
      <c r="F304" s="59">
        <v>0.64389143774284041</v>
      </c>
      <c r="G304" s="59">
        <v>9.9811999999999994</v>
      </c>
      <c r="H304" s="57">
        <v>0</v>
      </c>
      <c r="I304" s="59">
        <v>12.430288320130369</v>
      </c>
      <c r="J304" s="81" t="s">
        <v>517</v>
      </c>
      <c r="K304" s="54" t="s">
        <v>935</v>
      </c>
      <c r="L304" s="54">
        <v>0</v>
      </c>
      <c r="M304" s="54">
        <v>0</v>
      </c>
      <c r="N304" s="80" t="s">
        <v>1070</v>
      </c>
      <c r="O304" s="64" t="s">
        <v>33</v>
      </c>
      <c r="S304" s="66">
        <v>1</v>
      </c>
    </row>
    <row r="305" spans="1:19" ht="15" customHeight="1" x14ac:dyDescent="0.25">
      <c r="A305" s="58" t="s">
        <v>579</v>
      </c>
      <c r="B305" s="4" t="s">
        <v>807</v>
      </c>
      <c r="C305" s="47">
        <v>4028177959286</v>
      </c>
      <c r="D305" s="59">
        <v>450.79198037513299</v>
      </c>
      <c r="E305" s="59">
        <v>426.98824933375636</v>
      </c>
      <c r="F305" s="59">
        <v>0.84049644346824071</v>
      </c>
      <c r="G305" s="59">
        <v>9.9811999999999994</v>
      </c>
      <c r="H305" s="57">
        <v>0</v>
      </c>
      <c r="I305" s="59">
        <v>12.98203459790845</v>
      </c>
      <c r="J305" s="81" t="s">
        <v>517</v>
      </c>
      <c r="K305" s="54" t="s">
        <v>935</v>
      </c>
      <c r="L305" s="54">
        <v>0</v>
      </c>
      <c r="M305" s="54">
        <v>0</v>
      </c>
      <c r="N305" s="80" t="s">
        <v>1070</v>
      </c>
      <c r="O305" s="64" t="s">
        <v>33</v>
      </c>
      <c r="S305" s="66">
        <v>1</v>
      </c>
    </row>
    <row r="306" spans="1:19" ht="15" customHeight="1" x14ac:dyDescent="0.25">
      <c r="A306" s="58" t="s">
        <v>580</v>
      </c>
      <c r="B306" s="4" t="s">
        <v>807</v>
      </c>
      <c r="C306" s="47">
        <v>4028177959293</v>
      </c>
      <c r="D306" s="59">
        <v>491.18826033173821</v>
      </c>
      <c r="E306" s="59">
        <v>467.01857526936146</v>
      </c>
      <c r="F306" s="59">
        <v>0.9198526034682406</v>
      </c>
      <c r="G306" s="59">
        <v>9.9811999999999994</v>
      </c>
      <c r="H306" s="57">
        <v>0</v>
      </c>
      <c r="I306" s="59">
        <v>13.268632458908449</v>
      </c>
      <c r="J306" s="81" t="s">
        <v>517</v>
      </c>
      <c r="K306" s="54" t="s">
        <v>935</v>
      </c>
      <c r="L306" s="54">
        <v>0</v>
      </c>
      <c r="M306" s="54">
        <v>0</v>
      </c>
      <c r="N306" s="80" t="s">
        <v>1070</v>
      </c>
      <c r="O306" s="64" t="s">
        <v>33</v>
      </c>
      <c r="P306" s="83"/>
      <c r="Q306" s="83"/>
      <c r="R306" s="83"/>
      <c r="S306" s="66">
        <v>1</v>
      </c>
    </row>
    <row r="307" spans="1:19" ht="15" customHeight="1" x14ac:dyDescent="0.25">
      <c r="A307" s="58" t="s">
        <v>581</v>
      </c>
      <c r="B307" s="4" t="s">
        <v>807</v>
      </c>
      <c r="C307" s="47">
        <v>4028177959156</v>
      </c>
      <c r="D307" s="59">
        <v>283.53598510930493</v>
      </c>
      <c r="E307" s="59">
        <v>260.87659105271973</v>
      </c>
      <c r="F307" s="59">
        <v>0.51430698000284036</v>
      </c>
      <c r="G307" s="59">
        <v>9.9811999999999994</v>
      </c>
      <c r="H307" s="57">
        <v>0</v>
      </c>
      <c r="I307" s="59">
        <v>12.16388707658237</v>
      </c>
      <c r="J307" s="81" t="s">
        <v>517</v>
      </c>
      <c r="K307" s="54" t="s">
        <v>935</v>
      </c>
      <c r="L307" s="54">
        <v>0</v>
      </c>
      <c r="M307" s="54">
        <v>0</v>
      </c>
      <c r="N307" s="80" t="s">
        <v>1070</v>
      </c>
      <c r="O307" s="64" t="s">
        <v>33</v>
      </c>
      <c r="P307" s="83"/>
      <c r="Q307" s="83"/>
      <c r="R307" s="83"/>
      <c r="S307" s="66">
        <v>1</v>
      </c>
    </row>
    <row r="308" spans="1:19" ht="15" customHeight="1" x14ac:dyDescent="0.25">
      <c r="A308" s="58" t="s">
        <v>582</v>
      </c>
      <c r="B308" s="4" t="s">
        <v>807</v>
      </c>
      <c r="C308" s="47">
        <v>4028177959323</v>
      </c>
      <c r="D308" s="59">
        <v>299.51461683525957</v>
      </c>
      <c r="E308" s="59">
        <v>276.14410959339136</v>
      </c>
      <c r="F308" s="59">
        <v>0.54935397571784061</v>
      </c>
      <c r="G308" s="59">
        <v>9.9811999999999994</v>
      </c>
      <c r="H308" s="57">
        <v>0</v>
      </c>
      <c r="I308" s="59">
        <v>12.839953266150371</v>
      </c>
      <c r="J308" s="81" t="s">
        <v>517</v>
      </c>
      <c r="K308" s="54" t="s">
        <v>935</v>
      </c>
      <c r="L308" s="54">
        <v>0</v>
      </c>
      <c r="M308" s="54">
        <v>0</v>
      </c>
      <c r="N308" s="80" t="s">
        <v>1070</v>
      </c>
      <c r="O308" s="64" t="s">
        <v>33</v>
      </c>
      <c r="P308" s="83"/>
      <c r="Q308" s="83"/>
      <c r="R308" s="83"/>
      <c r="S308" s="66">
        <v>1</v>
      </c>
    </row>
    <row r="309" spans="1:19" ht="15" customHeight="1" x14ac:dyDescent="0.25">
      <c r="A309" s="58" t="s">
        <v>583</v>
      </c>
      <c r="B309" s="4" t="s">
        <v>807</v>
      </c>
      <c r="C309" s="47">
        <v>4028177959125</v>
      </c>
      <c r="D309" s="59">
        <v>339.01798856340042</v>
      </c>
      <c r="E309" s="59">
        <v>315.95413716871519</v>
      </c>
      <c r="F309" s="59">
        <v>0.62198485050284047</v>
      </c>
      <c r="G309" s="59">
        <v>9.9811999999999994</v>
      </c>
      <c r="H309" s="57">
        <v>0</v>
      </c>
      <c r="I309" s="59">
        <v>12.46066654418237</v>
      </c>
      <c r="J309" s="81" t="s">
        <v>517</v>
      </c>
      <c r="K309" s="54" t="s">
        <v>935</v>
      </c>
      <c r="L309" s="54">
        <v>0</v>
      </c>
      <c r="M309" s="54">
        <v>0</v>
      </c>
      <c r="N309" s="80" t="s">
        <v>1070</v>
      </c>
      <c r="O309" s="64" t="s">
        <v>33</v>
      </c>
      <c r="P309" s="83"/>
      <c r="Q309" s="83"/>
      <c r="R309" s="83"/>
      <c r="S309" s="66">
        <v>1</v>
      </c>
    </row>
    <row r="310" spans="1:19" ht="15" customHeight="1" x14ac:dyDescent="0.25">
      <c r="A310" s="58" t="s">
        <v>584</v>
      </c>
      <c r="B310" s="4" t="s">
        <v>807</v>
      </c>
      <c r="C310" s="47">
        <v>4028177959309</v>
      </c>
      <c r="D310" s="59">
        <v>359.73203380606446</v>
      </c>
      <c r="E310" s="59">
        <v>336.23395873849626</v>
      </c>
      <c r="F310" s="59">
        <v>0.6646956292178402</v>
      </c>
      <c r="G310" s="59">
        <v>9.9811999999999994</v>
      </c>
      <c r="H310" s="57">
        <v>0</v>
      </c>
      <c r="I310" s="59">
        <v>12.852179438350369</v>
      </c>
      <c r="J310" s="81" t="s">
        <v>517</v>
      </c>
      <c r="K310" s="54" t="s">
        <v>935</v>
      </c>
      <c r="L310" s="54">
        <v>0</v>
      </c>
      <c r="M310" s="54">
        <v>0</v>
      </c>
      <c r="N310" s="80" t="s">
        <v>1070</v>
      </c>
      <c r="O310" s="64" t="s">
        <v>33</v>
      </c>
      <c r="P310" s="83"/>
      <c r="Q310" s="83"/>
      <c r="R310" s="83"/>
      <c r="S310" s="66">
        <v>1</v>
      </c>
    </row>
    <row r="311" spans="1:19" ht="15" customHeight="1" x14ac:dyDescent="0.25">
      <c r="A311" s="58" t="s">
        <v>585</v>
      </c>
      <c r="B311" s="4" t="s">
        <v>807</v>
      </c>
      <c r="C311" s="47">
        <v>4028177959200</v>
      </c>
      <c r="D311" s="59">
        <v>368.54986956337018</v>
      </c>
      <c r="E311" s="59">
        <v>345.19981763318498</v>
      </c>
      <c r="F311" s="59">
        <v>0.68021986250283994</v>
      </c>
      <c r="G311" s="59">
        <v>9.9811999999999994</v>
      </c>
      <c r="H311" s="57">
        <v>0</v>
      </c>
      <c r="I311" s="59">
        <v>12.688632067682368</v>
      </c>
      <c r="J311" s="81" t="s">
        <v>517</v>
      </c>
      <c r="K311" s="54" t="s">
        <v>935</v>
      </c>
      <c r="L311" s="54">
        <v>0</v>
      </c>
      <c r="M311" s="54">
        <v>0</v>
      </c>
      <c r="N311" s="80" t="s">
        <v>1070</v>
      </c>
      <c r="O311" s="64" t="s">
        <v>33</v>
      </c>
      <c r="P311" s="83"/>
      <c r="S311" s="66">
        <v>1</v>
      </c>
    </row>
    <row r="312" spans="1:19" ht="15" customHeight="1" x14ac:dyDescent="0.25">
      <c r="A312" s="58" t="s">
        <v>586</v>
      </c>
      <c r="B312" s="4" t="s">
        <v>807</v>
      </c>
      <c r="C312" s="47">
        <v>4028177959217</v>
      </c>
      <c r="D312" s="59">
        <v>387.923764042492</v>
      </c>
      <c r="E312" s="59">
        <v>364.39761469641473</v>
      </c>
      <c r="F312" s="59">
        <v>0.7176691026628399</v>
      </c>
      <c r="G312" s="59">
        <v>9.9811999999999994</v>
      </c>
      <c r="H312" s="57">
        <v>0</v>
      </c>
      <c r="I312" s="59">
        <v>12.827280243414368</v>
      </c>
      <c r="J312" s="81" t="s">
        <v>517</v>
      </c>
      <c r="K312" s="54" t="s">
        <v>935</v>
      </c>
      <c r="L312" s="54">
        <v>0</v>
      </c>
      <c r="M312" s="54">
        <v>0</v>
      </c>
      <c r="N312" s="80" t="s">
        <v>1070</v>
      </c>
      <c r="O312" s="64" t="s">
        <v>33</v>
      </c>
      <c r="P312" s="82"/>
      <c r="S312" s="66">
        <v>1</v>
      </c>
    </row>
    <row r="313" spans="1:19" ht="15" customHeight="1" x14ac:dyDescent="0.25">
      <c r="A313" s="58" t="s">
        <v>587</v>
      </c>
      <c r="B313" s="4" t="s">
        <v>807</v>
      </c>
      <c r="C313" s="47">
        <v>4028177959224</v>
      </c>
      <c r="D313" s="59">
        <v>407.47215501486374</v>
      </c>
      <c r="E313" s="59">
        <v>383.78363415364453</v>
      </c>
      <c r="F313" s="59">
        <v>0.75555859682283999</v>
      </c>
      <c r="G313" s="59">
        <v>9.9811999999999994</v>
      </c>
      <c r="H313" s="57">
        <v>0</v>
      </c>
      <c r="I313" s="59">
        <v>12.951762264396368</v>
      </c>
      <c r="J313" s="81" t="s">
        <v>517</v>
      </c>
      <c r="K313" s="54" t="s">
        <v>935</v>
      </c>
      <c r="L313" s="54">
        <v>0</v>
      </c>
      <c r="M313" s="54">
        <v>0</v>
      </c>
      <c r="N313" s="80" t="s">
        <v>1070</v>
      </c>
      <c r="O313" s="64" t="s">
        <v>33</v>
      </c>
      <c r="P313" s="82"/>
      <c r="S313" s="66">
        <v>1</v>
      </c>
    </row>
    <row r="314" spans="1:19" ht="15" customHeight="1" x14ac:dyDescent="0.25">
      <c r="A314" s="58" t="s">
        <v>588</v>
      </c>
      <c r="B314" s="4" t="s">
        <v>807</v>
      </c>
      <c r="C314" s="47">
        <v>4028177959316</v>
      </c>
      <c r="D314" s="59">
        <v>434.3551838084083</v>
      </c>
      <c r="E314" s="59">
        <v>410.02887887600605</v>
      </c>
      <c r="F314" s="59">
        <v>0.81097348953783988</v>
      </c>
      <c r="G314" s="59">
        <v>9.9811999999999994</v>
      </c>
      <c r="H314" s="57">
        <v>0</v>
      </c>
      <c r="I314" s="59">
        <v>13.534131442864368</v>
      </c>
      <c r="J314" s="81" t="s">
        <v>517</v>
      </c>
      <c r="K314" s="54" t="s">
        <v>935</v>
      </c>
      <c r="L314" s="54">
        <v>0</v>
      </c>
      <c r="M314" s="54">
        <v>0</v>
      </c>
      <c r="N314" s="80" t="s">
        <v>1070</v>
      </c>
      <c r="O314" s="64" t="s">
        <v>33</v>
      </c>
      <c r="P314" s="82"/>
      <c r="S314" s="66">
        <v>1</v>
      </c>
    </row>
    <row r="315" spans="1:19" ht="15" customHeight="1" x14ac:dyDescent="0.25">
      <c r="A315" s="58" t="s">
        <v>589</v>
      </c>
      <c r="B315" s="4" t="s">
        <v>807</v>
      </c>
      <c r="C315" s="47">
        <v>4028177959149</v>
      </c>
      <c r="D315" s="59">
        <v>415.85256113471661</v>
      </c>
      <c r="E315" s="59">
        <v>392.11603312451189</v>
      </c>
      <c r="F315" s="59">
        <v>0.7724424846582405</v>
      </c>
      <c r="G315" s="59">
        <v>9.9811999999999994</v>
      </c>
      <c r="H315" s="57">
        <v>0</v>
      </c>
      <c r="I315" s="59">
        <v>12.982885525546449</v>
      </c>
      <c r="J315" s="81" t="s">
        <v>517</v>
      </c>
      <c r="K315" s="54" t="s">
        <v>935</v>
      </c>
      <c r="L315" s="54">
        <v>0</v>
      </c>
      <c r="M315" s="54">
        <v>0</v>
      </c>
      <c r="N315" s="80" t="s">
        <v>1070</v>
      </c>
      <c r="O315" s="64" t="s">
        <v>33</v>
      </c>
      <c r="P315" s="82"/>
      <c r="S315" s="66">
        <v>1</v>
      </c>
    </row>
    <row r="316" spans="1:19" ht="15" customHeight="1" x14ac:dyDescent="0.25">
      <c r="A316" s="58" t="s">
        <v>590</v>
      </c>
      <c r="B316" s="4" t="s">
        <v>807</v>
      </c>
      <c r="C316" s="47">
        <v>4028177959132</v>
      </c>
      <c r="D316" s="59">
        <v>469.89196303721207</v>
      </c>
      <c r="E316" s="59">
        <v>445.99071678290733</v>
      </c>
      <c r="F316" s="59">
        <v>0.87609632315824049</v>
      </c>
      <c r="G316" s="59">
        <v>9.9811999999999994</v>
      </c>
      <c r="H316" s="57">
        <v>0</v>
      </c>
      <c r="I316" s="59">
        <v>13.043949931146448</v>
      </c>
      <c r="J316" s="81" t="s">
        <v>517</v>
      </c>
      <c r="K316" s="54" t="s">
        <v>935</v>
      </c>
      <c r="L316" s="54">
        <v>0</v>
      </c>
      <c r="M316" s="54">
        <v>0</v>
      </c>
      <c r="N316" s="80" t="s">
        <v>1070</v>
      </c>
      <c r="O316" s="64" t="s">
        <v>33</v>
      </c>
      <c r="P316" s="82"/>
      <c r="S316" s="66">
        <v>1</v>
      </c>
    </row>
    <row r="317" spans="1:19" ht="15" customHeight="1" x14ac:dyDescent="0.25">
      <c r="A317" s="58" t="s">
        <v>591</v>
      </c>
      <c r="B317" s="4" t="s">
        <v>807</v>
      </c>
      <c r="C317" s="47">
        <v>4028177959163</v>
      </c>
      <c r="D317" s="59">
        <v>589.51083973251832</v>
      </c>
      <c r="E317" s="59">
        <v>564.76298459749205</v>
      </c>
      <c r="F317" s="59">
        <v>1.1072642697683408</v>
      </c>
      <c r="G317" s="59">
        <v>9.9811999999999994</v>
      </c>
      <c r="H317" s="57">
        <v>0</v>
      </c>
      <c r="I317" s="59">
        <v>13.65939086525797</v>
      </c>
      <c r="J317" s="81" t="s">
        <v>517</v>
      </c>
      <c r="K317" s="54" t="s">
        <v>935</v>
      </c>
      <c r="L317" s="54">
        <v>0</v>
      </c>
      <c r="M317" s="54">
        <v>0</v>
      </c>
      <c r="N317" s="80" t="s">
        <v>1070</v>
      </c>
      <c r="O317" s="64" t="s">
        <v>33</v>
      </c>
      <c r="P317" s="82"/>
      <c r="S317" s="66">
        <v>1</v>
      </c>
    </row>
    <row r="318" spans="1:19" ht="15" customHeight="1" x14ac:dyDescent="0.25">
      <c r="A318" s="58" t="s">
        <v>592</v>
      </c>
      <c r="B318" s="4" t="s">
        <v>807</v>
      </c>
      <c r="C318" s="47">
        <v>4028177959194</v>
      </c>
      <c r="D318" s="59">
        <v>512.16299900201716</v>
      </c>
      <c r="E318" s="59">
        <v>487.88178999071243</v>
      </c>
      <c r="F318" s="59">
        <v>0.95920543515823997</v>
      </c>
      <c r="G318" s="59">
        <v>9.9811999999999994</v>
      </c>
      <c r="H318" s="57">
        <v>0</v>
      </c>
      <c r="I318" s="59">
        <v>13.340803576146449</v>
      </c>
      <c r="J318" s="81" t="s">
        <v>517</v>
      </c>
      <c r="K318" s="54" t="s">
        <v>935</v>
      </c>
      <c r="L318" s="54">
        <v>0</v>
      </c>
      <c r="M318" s="54">
        <v>0</v>
      </c>
      <c r="N318" s="80" t="s">
        <v>1070</v>
      </c>
      <c r="O318" s="64" t="s">
        <v>33</v>
      </c>
      <c r="P318" s="82"/>
      <c r="S318" s="66">
        <v>1</v>
      </c>
    </row>
    <row r="319" spans="1:19" ht="15" customHeight="1" x14ac:dyDescent="0.25">
      <c r="A319" s="58" t="s">
        <v>593</v>
      </c>
      <c r="B319" s="4" t="s">
        <v>807</v>
      </c>
      <c r="C319" s="47">
        <v>4028177959187</v>
      </c>
      <c r="D319" s="59">
        <v>529.43184414251823</v>
      </c>
      <c r="E319" s="59">
        <v>505.02823830881562</v>
      </c>
      <c r="F319" s="59">
        <v>0.99149000644824004</v>
      </c>
      <c r="G319" s="59">
        <v>9.9811999999999994</v>
      </c>
      <c r="H319" s="57">
        <v>0</v>
      </c>
      <c r="I319" s="59">
        <v>13.430915827254449</v>
      </c>
      <c r="J319" s="81" t="s">
        <v>517</v>
      </c>
      <c r="K319" s="54" t="s">
        <v>935</v>
      </c>
      <c r="L319" s="54">
        <v>0</v>
      </c>
      <c r="M319" s="54">
        <v>0</v>
      </c>
      <c r="N319" s="80" t="s">
        <v>1070</v>
      </c>
      <c r="O319" s="64" t="s">
        <v>33</v>
      </c>
      <c r="P319" s="82"/>
      <c r="S319" s="66">
        <v>1</v>
      </c>
    </row>
    <row r="320" spans="1:19" ht="15" customHeight="1" x14ac:dyDescent="0.25">
      <c r="A320" s="58" t="s">
        <v>594</v>
      </c>
      <c r="B320" s="4" t="s">
        <v>807</v>
      </c>
      <c r="C320" s="47">
        <v>4028177959231</v>
      </c>
      <c r="D320" s="59">
        <v>555.93043804353738</v>
      </c>
      <c r="E320" s="59">
        <v>531.33102404300678</v>
      </c>
      <c r="F320" s="59">
        <v>1.0430454541382401</v>
      </c>
      <c r="G320" s="59">
        <v>9.9811999999999994</v>
      </c>
      <c r="H320" s="57">
        <v>0</v>
      </c>
      <c r="I320" s="59">
        <v>13.575168546392447</v>
      </c>
      <c r="J320" s="81" t="s">
        <v>517</v>
      </c>
      <c r="K320" s="54" t="s">
        <v>935</v>
      </c>
      <c r="L320" s="54">
        <v>0</v>
      </c>
      <c r="M320" s="54">
        <v>0</v>
      </c>
      <c r="N320" s="80" t="s">
        <v>1070</v>
      </c>
      <c r="O320" s="64" t="s">
        <v>33</v>
      </c>
      <c r="P320" s="82"/>
      <c r="S320" s="66">
        <v>1</v>
      </c>
    </row>
    <row r="321" spans="1:19" ht="15" customHeight="1" x14ac:dyDescent="0.25">
      <c r="A321" s="58" t="s">
        <v>595</v>
      </c>
      <c r="B321" s="4" t="s">
        <v>807</v>
      </c>
      <c r="C321" s="47">
        <v>4028177959170</v>
      </c>
      <c r="D321" s="59">
        <v>730.94354461488012</v>
      </c>
      <c r="E321" s="59">
        <v>705.02290845489688</v>
      </c>
      <c r="F321" s="59">
        <v>1.3829173228533382</v>
      </c>
      <c r="G321" s="59">
        <v>9.9811999999999994</v>
      </c>
      <c r="H321" s="57">
        <v>0</v>
      </c>
      <c r="I321" s="59">
        <v>14.556518837129961</v>
      </c>
      <c r="J321" s="81" t="s">
        <v>517</v>
      </c>
      <c r="K321" s="54" t="s">
        <v>935</v>
      </c>
      <c r="L321" s="54">
        <v>0</v>
      </c>
      <c r="M321" s="54">
        <v>0</v>
      </c>
      <c r="N321" s="80" t="s">
        <v>1070</v>
      </c>
      <c r="O321" s="64" t="s">
        <v>33</v>
      </c>
      <c r="P321" s="83"/>
      <c r="S321" s="66">
        <v>1</v>
      </c>
    </row>
    <row r="322" spans="1:19" ht="15" customHeight="1" x14ac:dyDescent="0.25">
      <c r="A322" s="58" t="s">
        <v>596</v>
      </c>
      <c r="B322" s="4" t="s">
        <v>807</v>
      </c>
      <c r="C322" s="47">
        <v>4028177968837</v>
      </c>
      <c r="D322" s="59">
        <v>757.100799288399</v>
      </c>
      <c r="E322" s="59">
        <v>730.98969572451381</v>
      </c>
      <c r="F322" s="59">
        <v>1.4328714959633384</v>
      </c>
      <c r="G322" s="59">
        <v>9.9811999999999994</v>
      </c>
      <c r="H322" s="57">
        <v>0</v>
      </c>
      <c r="I322" s="59">
        <v>14.697032067921963</v>
      </c>
      <c r="J322" s="81" t="s">
        <v>517</v>
      </c>
      <c r="K322" s="54" t="s">
        <v>935</v>
      </c>
      <c r="L322" s="54">
        <v>0</v>
      </c>
      <c r="M322" s="65">
        <v>0</v>
      </c>
      <c r="N322" s="80" t="s">
        <v>1070</v>
      </c>
      <c r="O322" s="64" t="s">
        <v>33</v>
      </c>
      <c r="P322" s="64"/>
      <c r="S322" s="66">
        <v>1</v>
      </c>
    </row>
    <row r="323" spans="1:19" ht="15" customHeight="1" x14ac:dyDescent="0.25">
      <c r="A323" s="58" t="s">
        <v>1004</v>
      </c>
      <c r="B323" s="85" t="s">
        <v>807</v>
      </c>
      <c r="C323" s="47">
        <v>4028177959361</v>
      </c>
      <c r="E323" s="59">
        <v>273.84248070922121</v>
      </c>
      <c r="J323" s="81" t="s">
        <v>517</v>
      </c>
      <c r="K323" s="54" t="s">
        <v>1175</v>
      </c>
      <c r="L323" s="54">
        <v>0</v>
      </c>
      <c r="M323" s="54">
        <v>0</v>
      </c>
      <c r="N323" s="80" t="s">
        <v>1090</v>
      </c>
      <c r="O323" s="71" t="s">
        <v>1047</v>
      </c>
      <c r="S323" s="66">
        <v>1</v>
      </c>
    </row>
    <row r="324" spans="1:19" ht="15" customHeight="1" x14ac:dyDescent="0.25">
      <c r="A324" s="58" t="s">
        <v>1005</v>
      </c>
      <c r="B324" s="85" t="s">
        <v>807</v>
      </c>
      <c r="C324" s="47">
        <v>4028177959415</v>
      </c>
      <c r="E324" s="59">
        <v>283.20923683457465</v>
      </c>
      <c r="J324" s="81" t="s">
        <v>517</v>
      </c>
      <c r="K324" s="54" t="s">
        <v>1175</v>
      </c>
      <c r="L324" s="54">
        <v>0</v>
      </c>
      <c r="M324" s="54">
        <v>0</v>
      </c>
      <c r="N324" s="80" t="s">
        <v>1090</v>
      </c>
      <c r="O324" s="71" t="s">
        <v>1047</v>
      </c>
      <c r="S324" s="66">
        <v>1</v>
      </c>
    </row>
    <row r="325" spans="1:19" ht="15" customHeight="1" x14ac:dyDescent="0.25">
      <c r="A325" s="58" t="s">
        <v>1006</v>
      </c>
      <c r="B325" s="85" t="s">
        <v>807</v>
      </c>
      <c r="C325" s="47">
        <v>4028177959378</v>
      </c>
      <c r="E325" s="59">
        <v>320.0538036680864</v>
      </c>
      <c r="J325" s="81" t="s">
        <v>517</v>
      </c>
      <c r="K325" s="54" t="s">
        <v>1175</v>
      </c>
      <c r="L325" s="54">
        <v>0</v>
      </c>
      <c r="M325" s="54">
        <v>0</v>
      </c>
      <c r="N325" s="80" t="s">
        <v>1090</v>
      </c>
      <c r="O325" s="71" t="s">
        <v>1047</v>
      </c>
      <c r="S325" s="66">
        <v>1</v>
      </c>
    </row>
    <row r="326" spans="1:19" ht="15" customHeight="1" x14ac:dyDescent="0.25">
      <c r="A326" s="58" t="s">
        <v>1007</v>
      </c>
      <c r="B326" s="85" t="s">
        <v>807</v>
      </c>
      <c r="C326" s="47">
        <v>4028177959354</v>
      </c>
      <c r="E326" s="59">
        <v>384.75381213301182</v>
      </c>
      <c r="J326" s="81" t="s">
        <v>517</v>
      </c>
      <c r="K326" s="54" t="s">
        <v>1175</v>
      </c>
      <c r="L326" s="54">
        <v>0</v>
      </c>
      <c r="M326" s="54">
        <v>0</v>
      </c>
      <c r="N326" s="80" t="s">
        <v>1090</v>
      </c>
      <c r="O326" s="71" t="s">
        <v>1047</v>
      </c>
      <c r="S326" s="66">
        <v>1</v>
      </c>
    </row>
    <row r="327" spans="1:19" ht="15" customHeight="1" x14ac:dyDescent="0.25">
      <c r="A327" s="58" t="s">
        <v>1008</v>
      </c>
      <c r="B327" s="85" t="s">
        <v>807</v>
      </c>
      <c r="C327" s="47">
        <v>4028177959408</v>
      </c>
      <c r="E327" s="59">
        <v>401.68440339986103</v>
      </c>
      <c r="J327" s="81" t="s">
        <v>517</v>
      </c>
      <c r="K327" s="54" t="s">
        <v>1175</v>
      </c>
      <c r="L327" s="54">
        <v>0</v>
      </c>
      <c r="M327" s="54">
        <v>0</v>
      </c>
      <c r="N327" s="80" t="s">
        <v>1090</v>
      </c>
      <c r="O327" s="71" t="s">
        <v>1047</v>
      </c>
      <c r="S327" s="66">
        <v>1</v>
      </c>
    </row>
    <row r="328" spans="1:19" ht="15" customHeight="1" x14ac:dyDescent="0.25">
      <c r="A328" s="58" t="s">
        <v>1009</v>
      </c>
      <c r="B328" s="85" t="s">
        <v>807</v>
      </c>
      <c r="C328" s="47">
        <v>4028177959385</v>
      </c>
      <c r="E328" s="59">
        <v>442.45717227371756</v>
      </c>
      <c r="J328" s="81" t="s">
        <v>517</v>
      </c>
      <c r="K328" s="54" t="s">
        <v>1175</v>
      </c>
      <c r="L328" s="54">
        <v>0</v>
      </c>
      <c r="M328" s="54">
        <v>0</v>
      </c>
      <c r="N328" s="80" t="s">
        <v>1090</v>
      </c>
      <c r="O328" s="71" t="s">
        <v>1047</v>
      </c>
      <c r="S328" s="66">
        <v>1</v>
      </c>
    </row>
    <row r="329" spans="1:19" ht="15" customHeight="1" x14ac:dyDescent="0.25">
      <c r="A329" s="58" t="s">
        <v>1010</v>
      </c>
      <c r="B329" s="85" t="s">
        <v>807</v>
      </c>
      <c r="C329" s="47">
        <v>4028177959392</v>
      </c>
      <c r="E329" s="59">
        <v>462.08905279668738</v>
      </c>
      <c r="J329" s="81" t="s">
        <v>517</v>
      </c>
      <c r="K329" s="54" t="s">
        <v>1175</v>
      </c>
      <c r="L329" s="54">
        <v>0</v>
      </c>
      <c r="M329" s="54">
        <v>0</v>
      </c>
      <c r="N329" s="80" t="s">
        <v>1090</v>
      </c>
      <c r="O329" s="71" t="s">
        <v>1047</v>
      </c>
      <c r="S329" s="66">
        <v>1</v>
      </c>
    </row>
    <row r="330" spans="1:19" ht="15" customHeight="1" x14ac:dyDescent="0.25">
      <c r="A330" s="58" t="s">
        <v>1011</v>
      </c>
      <c r="B330" s="85" t="s">
        <v>807</v>
      </c>
      <c r="C330" s="47">
        <v>4028177959330</v>
      </c>
      <c r="E330" s="59">
        <v>427.68333376480746</v>
      </c>
      <c r="J330" s="81" t="s">
        <v>517</v>
      </c>
      <c r="K330" s="54" t="s">
        <v>1175</v>
      </c>
      <c r="L330" s="54">
        <v>0</v>
      </c>
      <c r="M330" s="54">
        <v>0</v>
      </c>
      <c r="N330" s="80" t="s">
        <v>1090</v>
      </c>
      <c r="O330" s="71" t="s">
        <v>1047</v>
      </c>
      <c r="S330" s="66">
        <v>1</v>
      </c>
    </row>
    <row r="331" spans="1:19" ht="15" customHeight="1" x14ac:dyDescent="0.25">
      <c r="A331" s="58" t="s">
        <v>1012</v>
      </c>
      <c r="B331" s="85" t="s">
        <v>807</v>
      </c>
      <c r="C331" s="47">
        <v>4028177959347</v>
      </c>
      <c r="E331" s="59">
        <v>589.64836081888905</v>
      </c>
      <c r="J331" s="81" t="s">
        <v>517</v>
      </c>
      <c r="K331" s="54" t="s">
        <v>1175</v>
      </c>
      <c r="L331" s="54">
        <v>0</v>
      </c>
      <c r="M331" s="54">
        <v>0</v>
      </c>
      <c r="N331" s="80" t="s">
        <v>1090</v>
      </c>
      <c r="O331" s="71" t="s">
        <v>1047</v>
      </c>
      <c r="S331" s="66">
        <v>1</v>
      </c>
    </row>
    <row r="332" spans="1:19" ht="15" customHeight="1" x14ac:dyDescent="0.25">
      <c r="A332" s="58" t="s">
        <v>1013</v>
      </c>
      <c r="B332" s="85" t="s">
        <v>807</v>
      </c>
      <c r="C332" s="47">
        <v>4028177970298</v>
      </c>
      <c r="E332" s="59">
        <v>248.94436372350017</v>
      </c>
      <c r="J332" s="81" t="s">
        <v>517</v>
      </c>
      <c r="K332" s="54" t="s">
        <v>1175</v>
      </c>
      <c r="L332" s="54">
        <v>0</v>
      </c>
      <c r="M332" s="54">
        <v>0</v>
      </c>
      <c r="N332" s="80" t="s">
        <v>1090</v>
      </c>
      <c r="O332" s="71" t="s">
        <v>1047</v>
      </c>
      <c r="P332" s="82"/>
      <c r="S332" s="66">
        <v>1</v>
      </c>
    </row>
    <row r="333" spans="1:19" ht="15" customHeight="1" x14ac:dyDescent="0.25">
      <c r="A333" s="58" t="s">
        <v>1014</v>
      </c>
      <c r="B333" s="85" t="s">
        <v>807</v>
      </c>
      <c r="C333" s="47">
        <v>4028177970281</v>
      </c>
      <c r="E333" s="59">
        <v>290.45514555049436</v>
      </c>
      <c r="J333" s="81" t="s">
        <v>517</v>
      </c>
      <c r="K333" s="54" t="s">
        <v>1175</v>
      </c>
      <c r="L333" s="54">
        <v>0</v>
      </c>
      <c r="M333" s="54">
        <v>0</v>
      </c>
      <c r="N333" s="80" t="s">
        <v>1090</v>
      </c>
      <c r="O333" s="71" t="s">
        <v>1047</v>
      </c>
      <c r="P333" s="82"/>
      <c r="S333" s="66">
        <v>1</v>
      </c>
    </row>
    <row r="334" spans="1:19" ht="15" customHeight="1" x14ac:dyDescent="0.25">
      <c r="A334" s="58" t="s">
        <v>1015</v>
      </c>
      <c r="B334" s="85" t="s">
        <v>807</v>
      </c>
      <c r="C334" s="47">
        <v>4028177970274</v>
      </c>
      <c r="E334" s="59">
        <v>388.73169720484071</v>
      </c>
      <c r="J334" s="81" t="s">
        <v>517</v>
      </c>
      <c r="K334" s="54" t="s">
        <v>1175</v>
      </c>
      <c r="L334" s="54">
        <v>0</v>
      </c>
      <c r="M334" s="54">
        <v>0</v>
      </c>
      <c r="N334" s="80" t="s">
        <v>1090</v>
      </c>
      <c r="O334" s="71" t="s">
        <v>1047</v>
      </c>
      <c r="P334" s="82"/>
      <c r="S334" s="66">
        <v>1</v>
      </c>
    </row>
    <row r="335" spans="1:19" ht="15" customHeight="1" x14ac:dyDescent="0.25">
      <c r="A335" s="58" t="s">
        <v>986</v>
      </c>
      <c r="B335" s="85" t="s">
        <v>1045</v>
      </c>
      <c r="C335" s="47">
        <v>4028177220362</v>
      </c>
      <c r="E335" s="59">
        <v>30.771063350064374</v>
      </c>
      <c r="J335" s="81" t="s">
        <v>517</v>
      </c>
      <c r="K335" s="54" t="s">
        <v>1175</v>
      </c>
      <c r="L335" s="54">
        <v>0</v>
      </c>
      <c r="M335" s="54">
        <v>0</v>
      </c>
      <c r="N335" s="80" t="s">
        <v>1089</v>
      </c>
      <c r="O335" s="71" t="s">
        <v>1047</v>
      </c>
      <c r="P335" s="82"/>
      <c r="S335" s="66">
        <v>1</v>
      </c>
    </row>
    <row r="336" spans="1:19" ht="15" customHeight="1" x14ac:dyDescent="0.25">
      <c r="A336" s="58" t="s">
        <v>987</v>
      </c>
      <c r="B336" s="85" t="s">
        <v>1045</v>
      </c>
      <c r="C336" s="47">
        <v>4028177220379</v>
      </c>
      <c r="E336" s="59">
        <v>34.964881394891961</v>
      </c>
      <c r="J336" s="81" t="s">
        <v>517</v>
      </c>
      <c r="K336" s="54" t="s">
        <v>1175</v>
      </c>
      <c r="L336" s="54">
        <v>0</v>
      </c>
      <c r="M336" s="54">
        <v>0</v>
      </c>
      <c r="N336" s="80" t="s">
        <v>1089</v>
      </c>
      <c r="O336" s="71" t="s">
        <v>1047</v>
      </c>
      <c r="P336" s="82"/>
      <c r="S336" s="66">
        <v>1</v>
      </c>
    </row>
    <row r="337" spans="1:19" ht="15" customHeight="1" x14ac:dyDescent="0.25">
      <c r="A337" s="58" t="s">
        <v>988</v>
      </c>
      <c r="B337" s="85" t="s">
        <v>1045</v>
      </c>
      <c r="C337" s="47">
        <v>4028177220386</v>
      </c>
      <c r="E337" s="59">
        <v>43.28857911788046</v>
      </c>
      <c r="J337" s="81" t="s">
        <v>517</v>
      </c>
      <c r="K337" s="54" t="s">
        <v>1175</v>
      </c>
      <c r="L337" s="54">
        <v>0</v>
      </c>
      <c r="M337" s="54">
        <v>0</v>
      </c>
      <c r="N337" s="80" t="s">
        <v>1089</v>
      </c>
      <c r="O337" s="71" t="s">
        <v>1047</v>
      </c>
      <c r="P337" s="82"/>
      <c r="S337" s="66">
        <v>1</v>
      </c>
    </row>
    <row r="338" spans="1:19" ht="15" customHeight="1" x14ac:dyDescent="0.25">
      <c r="A338" s="58" t="s">
        <v>989</v>
      </c>
      <c r="B338" s="85" t="s">
        <v>1045</v>
      </c>
      <c r="C338" s="47">
        <v>4028177220393</v>
      </c>
      <c r="E338" s="59">
        <v>72.138469925862083</v>
      </c>
      <c r="J338" s="81" t="s">
        <v>517</v>
      </c>
      <c r="K338" s="54" t="s">
        <v>1175</v>
      </c>
      <c r="L338" s="54">
        <v>0</v>
      </c>
      <c r="M338" s="54">
        <v>0</v>
      </c>
      <c r="N338" s="80" t="s">
        <v>1089</v>
      </c>
      <c r="O338" s="71" t="s">
        <v>1047</v>
      </c>
      <c r="S338" s="66">
        <v>1</v>
      </c>
    </row>
    <row r="339" spans="1:19" ht="15" customHeight="1" x14ac:dyDescent="0.25">
      <c r="A339" s="58" t="s">
        <v>990</v>
      </c>
      <c r="B339" s="85" t="s">
        <v>1045</v>
      </c>
      <c r="C339" s="47">
        <v>4028177305656</v>
      </c>
      <c r="E339" s="59">
        <v>35.41254175747126</v>
      </c>
      <c r="J339" s="81" t="s">
        <v>517</v>
      </c>
      <c r="K339" s="54" t="s">
        <v>1175</v>
      </c>
      <c r="L339" s="54">
        <v>0</v>
      </c>
      <c r="M339" s="54">
        <v>0</v>
      </c>
      <c r="N339" s="80" t="s">
        <v>1089</v>
      </c>
      <c r="O339" s="71" t="s">
        <v>1047</v>
      </c>
      <c r="S339" s="66">
        <v>1</v>
      </c>
    </row>
    <row r="340" spans="1:19" ht="15" customHeight="1" x14ac:dyDescent="0.25">
      <c r="A340" s="56" t="s">
        <v>470</v>
      </c>
      <c r="B340" s="4" t="s">
        <v>807</v>
      </c>
      <c r="C340" s="55">
        <v>4028177813526</v>
      </c>
      <c r="D340" s="57">
        <v>413.94686975920467</v>
      </c>
      <c r="E340" s="57">
        <v>390.45001738438151</v>
      </c>
      <c r="F340" s="57">
        <v>0.74386968085967708</v>
      </c>
      <c r="G340" s="57">
        <v>9.9811999999999994</v>
      </c>
      <c r="H340" s="57">
        <v>0</v>
      </c>
      <c r="I340" s="57">
        <v>12.771782693963447</v>
      </c>
      <c r="J340" s="81" t="s">
        <v>517</v>
      </c>
      <c r="K340" s="54" t="s">
        <v>935</v>
      </c>
      <c r="L340" s="54">
        <v>0</v>
      </c>
      <c r="M340" s="65">
        <v>0</v>
      </c>
      <c r="N340" s="80" t="s">
        <v>1071</v>
      </c>
      <c r="O340" s="54" t="s">
        <v>33</v>
      </c>
      <c r="P340" s="54"/>
      <c r="Q340" s="54"/>
      <c r="R340" s="54"/>
      <c r="S340" s="66">
        <v>1</v>
      </c>
    </row>
    <row r="341" spans="1:19" ht="15" customHeight="1" x14ac:dyDescent="0.25">
      <c r="A341" s="56" t="s">
        <v>471</v>
      </c>
      <c r="B341" s="4" t="s">
        <v>807</v>
      </c>
      <c r="C341" s="47">
        <v>4028177813540</v>
      </c>
      <c r="D341" s="57">
        <v>421.61168269390873</v>
      </c>
      <c r="E341" s="57">
        <v>398.05948289013253</v>
      </c>
      <c r="F341" s="57">
        <v>0.75850409830391408</v>
      </c>
      <c r="G341" s="57">
        <v>9.9811999999999994</v>
      </c>
      <c r="H341" s="57">
        <v>0</v>
      </c>
      <c r="I341" s="57">
        <v>12.812495705472347</v>
      </c>
      <c r="J341" s="81" t="s">
        <v>517</v>
      </c>
      <c r="K341" s="54" t="s">
        <v>935</v>
      </c>
      <c r="L341" s="54">
        <v>0</v>
      </c>
      <c r="M341" s="65">
        <v>0</v>
      </c>
      <c r="N341" s="80" t="s">
        <v>1071</v>
      </c>
      <c r="O341" s="64" t="s">
        <v>33</v>
      </c>
      <c r="P341" s="65"/>
      <c r="Q341" s="54"/>
      <c r="R341" s="54"/>
      <c r="S341" s="66">
        <v>1</v>
      </c>
    </row>
    <row r="342" spans="1:19" ht="15" customHeight="1" x14ac:dyDescent="0.25">
      <c r="A342" s="56" t="s">
        <v>472</v>
      </c>
      <c r="B342" s="4" t="s">
        <v>807</v>
      </c>
      <c r="C342" s="47">
        <v>4028177813557</v>
      </c>
      <c r="D342" s="57">
        <v>429.21623584026594</v>
      </c>
      <c r="E342" s="57">
        <v>405.60913417711845</v>
      </c>
      <c r="F342" s="57">
        <v>0.77302031878656097</v>
      </c>
      <c r="G342" s="57">
        <v>9.9811999999999994</v>
      </c>
      <c r="H342" s="57">
        <v>0</v>
      </c>
      <c r="I342" s="57">
        <v>12.852881344360934</v>
      </c>
      <c r="J342" s="81" t="s">
        <v>517</v>
      </c>
      <c r="K342" s="54" t="s">
        <v>935</v>
      </c>
      <c r="L342" s="54">
        <v>0</v>
      </c>
      <c r="M342" s="65">
        <v>0</v>
      </c>
      <c r="N342" s="80" t="s">
        <v>1071</v>
      </c>
      <c r="O342" s="64" t="s">
        <v>33</v>
      </c>
      <c r="P342" s="65"/>
      <c r="Q342" s="54"/>
      <c r="R342" s="54"/>
      <c r="S342" s="66">
        <v>1</v>
      </c>
    </row>
    <row r="343" spans="1:19" ht="15" customHeight="1" x14ac:dyDescent="0.25">
      <c r="A343" s="56" t="s">
        <v>473</v>
      </c>
      <c r="B343" s="4" t="s">
        <v>807</v>
      </c>
      <c r="C343" s="47">
        <v>4028177813618</v>
      </c>
      <c r="D343" s="57">
        <v>380.08417119544464</v>
      </c>
      <c r="E343" s="57">
        <v>356.8299113696313</v>
      </c>
      <c r="F343" s="57">
        <v>0.68027083374030128</v>
      </c>
      <c r="G343" s="57">
        <v>9.9811999999999994</v>
      </c>
      <c r="H343" s="57">
        <v>0</v>
      </c>
      <c r="I343" s="57">
        <v>12.59278899207305</v>
      </c>
      <c r="J343" s="81" t="s">
        <v>517</v>
      </c>
      <c r="K343" s="54" t="s">
        <v>935</v>
      </c>
      <c r="L343" s="54">
        <v>0</v>
      </c>
      <c r="M343" s="65">
        <v>0</v>
      </c>
      <c r="N343" s="80" t="s">
        <v>1071</v>
      </c>
      <c r="O343" s="64" t="s">
        <v>33</v>
      </c>
      <c r="P343" s="65"/>
      <c r="Q343" s="54"/>
      <c r="R343" s="54"/>
      <c r="S343" s="66">
        <v>1</v>
      </c>
    </row>
    <row r="344" spans="1:19" ht="15" customHeight="1" x14ac:dyDescent="0.25">
      <c r="A344" s="56" t="s">
        <v>474</v>
      </c>
      <c r="B344" s="4" t="s">
        <v>807</v>
      </c>
      <c r="C344" s="47">
        <v>4028177813656</v>
      </c>
      <c r="D344" s="57">
        <v>370.06020983968506</v>
      </c>
      <c r="E344" s="57">
        <v>346.88614065515293</v>
      </c>
      <c r="F344" s="57">
        <v>0.66124951790696307</v>
      </c>
      <c r="G344" s="57">
        <v>9.9811999999999994</v>
      </c>
      <c r="H344" s="57">
        <v>0</v>
      </c>
      <c r="I344" s="57">
        <v>12.531619666625138</v>
      </c>
      <c r="J344" s="81" t="s">
        <v>517</v>
      </c>
      <c r="K344" s="54" t="s">
        <v>935</v>
      </c>
      <c r="L344" s="54">
        <v>0</v>
      </c>
      <c r="M344" s="65">
        <v>0</v>
      </c>
      <c r="N344" s="80" t="s">
        <v>1071</v>
      </c>
      <c r="O344" s="64" t="s">
        <v>33</v>
      </c>
      <c r="P344" s="65"/>
      <c r="Q344" s="54"/>
      <c r="R344" s="54"/>
      <c r="S344" s="66">
        <v>1</v>
      </c>
    </row>
    <row r="345" spans="1:19" ht="15" customHeight="1" x14ac:dyDescent="0.25">
      <c r="A345" s="58" t="s">
        <v>518</v>
      </c>
      <c r="B345" s="4" t="s">
        <v>807</v>
      </c>
      <c r="C345" s="47">
        <v>4028177921535</v>
      </c>
      <c r="D345" s="59">
        <v>140.07082841745071</v>
      </c>
      <c r="E345" s="59">
        <v>137.19128213020787</v>
      </c>
      <c r="F345" s="59">
        <v>0.24885375333899007</v>
      </c>
      <c r="G345" s="59">
        <v>0.78120000000000001</v>
      </c>
      <c r="H345" s="57">
        <v>0</v>
      </c>
      <c r="I345" s="59">
        <v>1.8494925339038479</v>
      </c>
      <c r="J345" s="81" t="s">
        <v>517</v>
      </c>
      <c r="K345" s="54" t="s">
        <v>935</v>
      </c>
      <c r="L345" s="54">
        <v>0</v>
      </c>
      <c r="M345" s="65">
        <v>0</v>
      </c>
      <c r="N345" s="80" t="s">
        <v>1072</v>
      </c>
      <c r="O345" s="64" t="s">
        <v>33</v>
      </c>
      <c r="P345" s="64"/>
      <c r="S345" s="66">
        <v>1</v>
      </c>
    </row>
    <row r="346" spans="1:19" ht="15" customHeight="1" x14ac:dyDescent="0.25">
      <c r="A346" s="58" t="s">
        <v>756</v>
      </c>
      <c r="B346" s="4" t="s">
        <v>808</v>
      </c>
      <c r="C346" s="47">
        <v>4028177924628</v>
      </c>
      <c r="E346" s="59">
        <v>4.9328908655677504</v>
      </c>
      <c r="J346" s="81" t="s">
        <v>517</v>
      </c>
      <c r="K346" s="54" t="s">
        <v>1175</v>
      </c>
      <c r="L346" s="83">
        <v>0</v>
      </c>
      <c r="M346" s="54">
        <v>0</v>
      </c>
      <c r="N346" s="80" t="s">
        <v>1073</v>
      </c>
      <c r="O346" s="71" t="s">
        <v>1047</v>
      </c>
      <c r="P346" s="83"/>
      <c r="S346" s="83"/>
    </row>
    <row r="347" spans="1:19" ht="15" customHeight="1" x14ac:dyDescent="0.25">
      <c r="A347" s="58" t="s">
        <v>757</v>
      </c>
      <c r="B347" s="4" t="s">
        <v>808</v>
      </c>
      <c r="C347" s="47">
        <v>4028177924475</v>
      </c>
      <c r="E347" s="59">
        <v>12.045096288005251</v>
      </c>
      <c r="J347" s="81" t="s">
        <v>517</v>
      </c>
      <c r="K347" s="54" t="s">
        <v>1175</v>
      </c>
      <c r="L347" s="83">
        <v>0</v>
      </c>
      <c r="M347" s="54">
        <v>0</v>
      </c>
      <c r="N347" s="80" t="s">
        <v>1073</v>
      </c>
      <c r="O347" s="71" t="s">
        <v>1047</v>
      </c>
      <c r="P347" s="83"/>
      <c r="S347" s="83"/>
    </row>
    <row r="348" spans="1:19" ht="15" customHeight="1" x14ac:dyDescent="0.25">
      <c r="A348" s="56" t="s">
        <v>758</v>
      </c>
      <c r="B348" s="4" t="s">
        <v>808</v>
      </c>
      <c r="C348" s="47">
        <v>4028177924611</v>
      </c>
      <c r="E348" s="59">
        <v>20.579742794930247</v>
      </c>
      <c r="J348" s="81" t="s">
        <v>517</v>
      </c>
      <c r="K348" s="54" t="s">
        <v>1175</v>
      </c>
      <c r="L348" s="83">
        <v>0</v>
      </c>
      <c r="M348" s="54">
        <v>0</v>
      </c>
      <c r="N348" s="80" t="s">
        <v>1073</v>
      </c>
      <c r="O348" s="71" t="s">
        <v>1047</v>
      </c>
      <c r="P348" s="83"/>
      <c r="S348" s="83"/>
    </row>
    <row r="349" spans="1:19" ht="15" customHeight="1" x14ac:dyDescent="0.25">
      <c r="A349" s="58" t="s">
        <v>759</v>
      </c>
      <c r="B349" s="4" t="s">
        <v>808</v>
      </c>
      <c r="C349" s="47">
        <v>4028177924529</v>
      </c>
      <c r="E349" s="59">
        <v>31.959271470830245</v>
      </c>
      <c r="J349" s="81" t="s">
        <v>517</v>
      </c>
      <c r="K349" s="54" t="s">
        <v>1175</v>
      </c>
      <c r="L349" s="83">
        <v>0</v>
      </c>
      <c r="M349" s="54">
        <v>0</v>
      </c>
      <c r="N349" s="80" t="s">
        <v>1073</v>
      </c>
      <c r="O349" s="71" t="s">
        <v>1047</v>
      </c>
      <c r="P349" s="83"/>
      <c r="S349" s="83"/>
    </row>
    <row r="350" spans="1:19" ht="15" customHeight="1" x14ac:dyDescent="0.25">
      <c r="A350" s="58" t="s">
        <v>760</v>
      </c>
      <c r="B350" s="4" t="s">
        <v>808</v>
      </c>
      <c r="C350" s="47">
        <v>4028177924505</v>
      </c>
      <c r="E350" s="59">
        <v>2.3162907976500002</v>
      </c>
      <c r="J350" s="81" t="s">
        <v>517</v>
      </c>
      <c r="K350" s="54" t="s">
        <v>1175</v>
      </c>
      <c r="L350" s="83">
        <v>0</v>
      </c>
      <c r="M350" s="54">
        <v>0</v>
      </c>
      <c r="N350" s="80" t="s">
        <v>1074</v>
      </c>
      <c r="O350" s="71" t="s">
        <v>1047</v>
      </c>
      <c r="P350" s="83"/>
      <c r="S350" s="83"/>
    </row>
    <row r="351" spans="1:19" ht="15" customHeight="1" x14ac:dyDescent="0.25">
      <c r="A351" s="58" t="s">
        <v>761</v>
      </c>
      <c r="B351" s="4" t="s">
        <v>808</v>
      </c>
      <c r="C351" s="47">
        <v>4028177924536</v>
      </c>
      <c r="E351" s="59">
        <v>2.7226754514000002</v>
      </c>
      <c r="J351" s="81" t="s">
        <v>517</v>
      </c>
      <c r="K351" s="54" t="s">
        <v>1175</v>
      </c>
      <c r="L351" s="83">
        <v>0</v>
      </c>
      <c r="M351" s="54">
        <v>0</v>
      </c>
      <c r="N351" s="80" t="s">
        <v>1074</v>
      </c>
      <c r="O351" s="71" t="s">
        <v>1047</v>
      </c>
      <c r="P351" s="83"/>
      <c r="S351" s="83"/>
    </row>
    <row r="352" spans="1:19" ht="15" customHeight="1" x14ac:dyDescent="0.25">
      <c r="A352" s="58" t="s">
        <v>762</v>
      </c>
      <c r="B352" s="4" t="s">
        <v>808</v>
      </c>
      <c r="C352" s="47">
        <v>4028177924499</v>
      </c>
      <c r="E352" s="59">
        <v>3.3254476051499999</v>
      </c>
      <c r="J352" s="81" t="s">
        <v>517</v>
      </c>
      <c r="K352" s="54" t="s">
        <v>1175</v>
      </c>
      <c r="L352" s="83">
        <v>0</v>
      </c>
      <c r="M352" s="54">
        <v>0</v>
      </c>
      <c r="N352" s="80" t="s">
        <v>1074</v>
      </c>
      <c r="O352" s="71" t="s">
        <v>1047</v>
      </c>
      <c r="P352" s="83"/>
      <c r="S352" s="83"/>
    </row>
    <row r="353" spans="1:19" ht="15" customHeight="1" x14ac:dyDescent="0.25">
      <c r="A353" s="58" t="s">
        <v>763</v>
      </c>
      <c r="B353" s="4" t="s">
        <v>808</v>
      </c>
      <c r="C353" s="47">
        <v>4028177924512</v>
      </c>
      <c r="E353" s="59">
        <v>4.530991912650002</v>
      </c>
      <c r="J353" s="81" t="s">
        <v>517</v>
      </c>
      <c r="K353" s="54" t="s">
        <v>1175</v>
      </c>
      <c r="L353" s="83">
        <v>0</v>
      </c>
      <c r="M353" s="54">
        <v>0</v>
      </c>
      <c r="N353" s="80" t="s">
        <v>1074</v>
      </c>
      <c r="O353" s="71" t="s">
        <v>1047</v>
      </c>
      <c r="P353" s="83"/>
      <c r="S353" s="83"/>
    </row>
    <row r="354" spans="1:19" ht="15" customHeight="1" x14ac:dyDescent="0.25">
      <c r="A354" s="58" t="s">
        <v>764</v>
      </c>
      <c r="B354" s="4" t="s">
        <v>808</v>
      </c>
      <c r="C354" s="47">
        <v>4028177957138</v>
      </c>
      <c r="E354" s="59">
        <v>6.9420805276500017</v>
      </c>
      <c r="J354" s="81" t="s">
        <v>517</v>
      </c>
      <c r="K354" s="54" t="s">
        <v>1175</v>
      </c>
      <c r="L354" s="83">
        <v>0</v>
      </c>
      <c r="M354" s="54">
        <v>0</v>
      </c>
      <c r="N354" s="80" t="s">
        <v>1074</v>
      </c>
      <c r="O354" s="71" t="s">
        <v>1047</v>
      </c>
      <c r="P354" s="83"/>
      <c r="S354" s="83"/>
    </row>
    <row r="355" spans="1:19" ht="15" customHeight="1" x14ac:dyDescent="0.25">
      <c r="A355" s="58" t="s">
        <v>519</v>
      </c>
      <c r="B355" s="4" t="s">
        <v>807</v>
      </c>
      <c r="C355" s="47">
        <v>4028177921580</v>
      </c>
      <c r="D355" s="59">
        <v>159.15875558724844</v>
      </c>
      <c r="E355" s="59">
        <v>156.47953522443356</v>
      </c>
      <c r="F355" s="59">
        <v>0.29382719539899005</v>
      </c>
      <c r="G355" s="59">
        <v>0.78120000000000001</v>
      </c>
      <c r="H355" s="57">
        <v>0</v>
      </c>
      <c r="I355" s="59">
        <v>1.6041931674158483</v>
      </c>
      <c r="J355" s="81" t="s">
        <v>517</v>
      </c>
      <c r="K355" s="54" t="s">
        <v>935</v>
      </c>
      <c r="L355" s="54">
        <v>0</v>
      </c>
      <c r="M355" s="65">
        <v>0</v>
      </c>
      <c r="N355" s="80" t="s">
        <v>1072</v>
      </c>
      <c r="O355" s="64" t="s">
        <v>33</v>
      </c>
      <c r="P355" s="64"/>
      <c r="S355" s="66">
        <v>1</v>
      </c>
    </row>
    <row r="356" spans="1:19" ht="15" customHeight="1" x14ac:dyDescent="0.25">
      <c r="A356" s="58" t="s">
        <v>520</v>
      </c>
      <c r="B356" s="4" t="s">
        <v>807</v>
      </c>
      <c r="C356" s="47">
        <v>4028177827332</v>
      </c>
      <c r="D356" s="59">
        <v>60.140346578057709</v>
      </c>
      <c r="E356" s="59">
        <v>57.892344605530873</v>
      </c>
      <c r="F356" s="59">
        <v>0.10105411515899</v>
      </c>
      <c r="G356" s="59">
        <v>0.78120000000000001</v>
      </c>
      <c r="H356" s="57">
        <v>0</v>
      </c>
      <c r="I356" s="59">
        <v>1.3657478573678481</v>
      </c>
      <c r="J356" s="81" t="s">
        <v>517</v>
      </c>
      <c r="K356" s="54" t="s">
        <v>935</v>
      </c>
      <c r="L356" s="54">
        <v>0</v>
      </c>
      <c r="M356" s="65">
        <v>0</v>
      </c>
      <c r="N356" s="80" t="s">
        <v>1072</v>
      </c>
      <c r="O356" s="64" t="s">
        <v>33</v>
      </c>
      <c r="P356" s="64"/>
      <c r="S356" s="66">
        <v>1</v>
      </c>
    </row>
    <row r="357" spans="1:19" ht="15" customHeight="1" x14ac:dyDescent="0.25">
      <c r="A357" s="58" t="s">
        <v>521</v>
      </c>
      <c r="B357" s="4" t="s">
        <v>807</v>
      </c>
      <c r="C357" s="47">
        <v>4028177827370</v>
      </c>
      <c r="D357" s="59">
        <v>73.436148098456542</v>
      </c>
      <c r="E357" s="59">
        <v>71.083090048643697</v>
      </c>
      <c r="F357" s="59">
        <v>0.12564220818898997</v>
      </c>
      <c r="G357" s="59">
        <v>0.78120000000000001</v>
      </c>
      <c r="H357" s="57">
        <v>0</v>
      </c>
      <c r="I357" s="59">
        <v>1.446215841623848</v>
      </c>
      <c r="J357" s="81" t="s">
        <v>517</v>
      </c>
      <c r="K357" s="54" t="s">
        <v>935</v>
      </c>
      <c r="L357" s="54">
        <v>0</v>
      </c>
      <c r="M357" s="54">
        <v>0</v>
      </c>
      <c r="N357" s="80" t="s">
        <v>1072</v>
      </c>
      <c r="O357" s="64" t="s">
        <v>33</v>
      </c>
      <c r="S357" s="66">
        <v>1</v>
      </c>
    </row>
    <row r="358" spans="1:19" ht="15" customHeight="1" x14ac:dyDescent="0.25">
      <c r="A358" s="58" t="s">
        <v>522</v>
      </c>
      <c r="B358" s="4" t="s">
        <v>807</v>
      </c>
      <c r="C358" s="47">
        <v>4028177827417</v>
      </c>
      <c r="D358" s="59">
        <v>86.727887355855358</v>
      </c>
      <c r="E358" s="59">
        <v>84.269823473756517</v>
      </c>
      <c r="F358" s="59">
        <v>0.15022026121898999</v>
      </c>
      <c r="G358" s="59">
        <v>0.78120000000000001</v>
      </c>
      <c r="H358" s="57">
        <v>0</v>
      </c>
      <c r="I358" s="59">
        <v>1.526643620879848</v>
      </c>
      <c r="J358" s="81" t="s">
        <v>517</v>
      </c>
      <c r="K358" s="54" t="s">
        <v>935</v>
      </c>
      <c r="L358" s="54">
        <v>0</v>
      </c>
      <c r="M358" s="54">
        <v>0</v>
      </c>
      <c r="N358" s="80" t="s">
        <v>1072</v>
      </c>
      <c r="O358" s="64" t="s">
        <v>33</v>
      </c>
      <c r="S358" s="66">
        <v>1</v>
      </c>
    </row>
    <row r="359" spans="1:19" ht="15" customHeight="1" x14ac:dyDescent="0.25">
      <c r="A359" s="58" t="s">
        <v>523</v>
      </c>
      <c r="B359" s="4" t="s">
        <v>807</v>
      </c>
      <c r="C359" s="47">
        <v>4028177827462</v>
      </c>
      <c r="D359" s="59">
        <v>113.32150250265303</v>
      </c>
      <c r="E359" s="59">
        <v>110.65322597598221</v>
      </c>
      <c r="F359" s="59">
        <v>0.19941652727899001</v>
      </c>
      <c r="G359" s="59">
        <v>0.78120000000000001</v>
      </c>
      <c r="H359" s="57">
        <v>0</v>
      </c>
      <c r="I359" s="59">
        <v>1.687659999391848</v>
      </c>
      <c r="J359" s="81" t="s">
        <v>517</v>
      </c>
      <c r="K359" s="54" t="s">
        <v>935</v>
      </c>
      <c r="L359" s="54">
        <v>0</v>
      </c>
      <c r="M359" s="54">
        <v>0</v>
      </c>
      <c r="N359" s="80" t="s">
        <v>1072</v>
      </c>
      <c r="O359" s="64" t="s">
        <v>33</v>
      </c>
      <c r="S359" s="66">
        <v>1</v>
      </c>
    </row>
    <row r="360" spans="1:19" ht="15" customHeight="1" x14ac:dyDescent="0.25">
      <c r="A360" s="58" t="s">
        <v>524</v>
      </c>
      <c r="B360" s="4" t="s">
        <v>807</v>
      </c>
      <c r="C360" s="47">
        <v>4028177827516</v>
      </c>
      <c r="D360" s="59">
        <v>46.083705890412865</v>
      </c>
      <c r="E360" s="59">
        <v>44.008898103328022</v>
      </c>
      <c r="F360" s="59">
        <v>7.7002363948990016E-2</v>
      </c>
      <c r="G360" s="59">
        <v>0.78120000000000001</v>
      </c>
      <c r="H360" s="57">
        <v>0</v>
      </c>
      <c r="I360" s="59">
        <v>1.2166054231358481</v>
      </c>
      <c r="J360" s="81" t="s">
        <v>517</v>
      </c>
      <c r="K360" s="54" t="s">
        <v>935</v>
      </c>
      <c r="L360" s="54">
        <v>0</v>
      </c>
      <c r="M360" s="54">
        <v>0</v>
      </c>
      <c r="N360" s="80" t="s">
        <v>1072</v>
      </c>
      <c r="O360" s="64" t="s">
        <v>33</v>
      </c>
      <c r="S360" s="66">
        <v>1</v>
      </c>
    </row>
    <row r="361" spans="1:19" ht="15" customHeight="1" x14ac:dyDescent="0.25">
      <c r="A361" s="58" t="s">
        <v>525</v>
      </c>
      <c r="B361" s="4" t="s">
        <v>807</v>
      </c>
      <c r="C361" s="47">
        <v>4028177921597</v>
      </c>
      <c r="D361" s="59">
        <v>153.32645492531057</v>
      </c>
      <c r="E361" s="59">
        <v>150.33164602273573</v>
      </c>
      <c r="F361" s="59">
        <v>0.27306241719899005</v>
      </c>
      <c r="G361" s="59">
        <v>0.78120000000000001</v>
      </c>
      <c r="H361" s="57">
        <v>0</v>
      </c>
      <c r="I361" s="59">
        <v>1.9405464853758481</v>
      </c>
      <c r="J361" s="81" t="s">
        <v>517</v>
      </c>
      <c r="K361" s="54" t="s">
        <v>935</v>
      </c>
      <c r="L361" s="54">
        <v>0</v>
      </c>
      <c r="M361" s="54">
        <v>0</v>
      </c>
      <c r="N361" s="80" t="s">
        <v>1072</v>
      </c>
      <c r="O361" s="64" t="s">
        <v>33</v>
      </c>
      <c r="S361" s="66">
        <v>1</v>
      </c>
    </row>
    <row r="362" spans="1:19" ht="15" customHeight="1" x14ac:dyDescent="0.25">
      <c r="A362" s="58" t="s">
        <v>526</v>
      </c>
      <c r="B362" s="4" t="s">
        <v>807</v>
      </c>
      <c r="C362" s="47">
        <v>4028177921603</v>
      </c>
      <c r="D362" s="59">
        <v>174.58086483402784</v>
      </c>
      <c r="E362" s="59">
        <v>171.79216801788095</v>
      </c>
      <c r="F362" s="59">
        <v>0.32266429925898998</v>
      </c>
      <c r="G362" s="59">
        <v>0.78120000000000001</v>
      </c>
      <c r="H362" s="57">
        <v>0</v>
      </c>
      <c r="I362" s="59">
        <v>1.6848325168878477</v>
      </c>
      <c r="J362" s="81" t="s">
        <v>517</v>
      </c>
      <c r="K362" s="54" t="s">
        <v>935</v>
      </c>
      <c r="L362" s="54">
        <v>0</v>
      </c>
      <c r="M362" s="54">
        <v>0</v>
      </c>
      <c r="N362" s="80" t="s">
        <v>1072</v>
      </c>
      <c r="O362" s="64" t="s">
        <v>33</v>
      </c>
      <c r="S362" s="66">
        <v>1</v>
      </c>
    </row>
    <row r="363" spans="1:19" ht="15" customHeight="1" x14ac:dyDescent="0.25">
      <c r="A363" s="58" t="s">
        <v>527</v>
      </c>
      <c r="B363" s="4" t="s">
        <v>807</v>
      </c>
      <c r="C363" s="47">
        <v>4028177827547</v>
      </c>
      <c r="D363" s="59">
        <v>94.474646769676085</v>
      </c>
      <c r="E363" s="59">
        <v>91.940323424845246</v>
      </c>
      <c r="F363" s="59">
        <v>0.16430177787899003</v>
      </c>
      <c r="G363" s="59">
        <v>0.78120000000000001</v>
      </c>
      <c r="H363" s="57">
        <v>0</v>
      </c>
      <c r="I363" s="59">
        <v>1.588821566951848</v>
      </c>
      <c r="J363" s="81" t="s">
        <v>517</v>
      </c>
      <c r="K363" s="54" t="s">
        <v>935</v>
      </c>
      <c r="L363" s="54">
        <v>0</v>
      </c>
      <c r="M363" s="54">
        <v>0</v>
      </c>
      <c r="N363" s="80" t="s">
        <v>1072</v>
      </c>
      <c r="O363" s="64" t="s">
        <v>33</v>
      </c>
      <c r="S363" s="66">
        <v>1</v>
      </c>
    </row>
    <row r="364" spans="1:19" ht="15" customHeight="1" x14ac:dyDescent="0.25">
      <c r="A364" s="58" t="s">
        <v>528</v>
      </c>
      <c r="B364" s="4" t="s">
        <v>807</v>
      </c>
      <c r="C364" s="47">
        <v>4028177921610</v>
      </c>
      <c r="D364" s="59">
        <v>124.0476025985933</v>
      </c>
      <c r="E364" s="59">
        <v>121.28206069759048</v>
      </c>
      <c r="F364" s="59">
        <v>0.21886221513899001</v>
      </c>
      <c r="G364" s="59">
        <v>0.78120000000000001</v>
      </c>
      <c r="H364" s="57">
        <v>0</v>
      </c>
      <c r="I364" s="59">
        <v>1.765479685863848</v>
      </c>
      <c r="J364" s="81" t="s">
        <v>517</v>
      </c>
      <c r="K364" s="54" t="s">
        <v>935</v>
      </c>
      <c r="L364" s="54">
        <v>0</v>
      </c>
      <c r="M364" s="54">
        <v>0</v>
      </c>
      <c r="N364" s="80" t="s">
        <v>1072</v>
      </c>
      <c r="O364" s="64" t="s">
        <v>33</v>
      </c>
      <c r="S364" s="66">
        <v>1</v>
      </c>
    </row>
    <row r="365" spans="1:19" ht="15" customHeight="1" x14ac:dyDescent="0.25">
      <c r="A365" s="58" t="s">
        <v>529</v>
      </c>
      <c r="B365" s="4" t="s">
        <v>807</v>
      </c>
      <c r="C365" s="47">
        <v>4028177827592</v>
      </c>
      <c r="D365" s="59">
        <v>52.865438274173769</v>
      </c>
      <c r="E365" s="59">
        <v>50.721708545156936</v>
      </c>
      <c r="F365" s="59">
        <v>8.9034315008990006E-2</v>
      </c>
      <c r="G365" s="59">
        <v>0.78120000000000001</v>
      </c>
      <c r="H365" s="57">
        <v>0</v>
      </c>
      <c r="I365" s="59">
        <v>1.273495414007848</v>
      </c>
      <c r="J365" s="81" t="s">
        <v>517</v>
      </c>
      <c r="K365" s="54" t="s">
        <v>935</v>
      </c>
      <c r="L365" s="54">
        <v>0</v>
      </c>
      <c r="M365" s="54">
        <v>0</v>
      </c>
      <c r="N365" s="80" t="s">
        <v>1072</v>
      </c>
      <c r="O365" s="64" t="s">
        <v>33</v>
      </c>
      <c r="S365" s="66">
        <v>1</v>
      </c>
    </row>
    <row r="366" spans="1:19" ht="15" customHeight="1" x14ac:dyDescent="0.25">
      <c r="A366" s="58" t="s">
        <v>530</v>
      </c>
      <c r="B366" s="4" t="s">
        <v>807</v>
      </c>
      <c r="C366" s="47">
        <v>4028177827639</v>
      </c>
      <c r="D366" s="59">
        <v>59.634831664934701</v>
      </c>
      <c r="E366" s="59">
        <v>57.421727788985862</v>
      </c>
      <c r="F366" s="59">
        <v>0.10115662606899001</v>
      </c>
      <c r="G366" s="59">
        <v>0.78120000000000001</v>
      </c>
      <c r="H366" s="57">
        <v>0</v>
      </c>
      <c r="I366" s="59">
        <v>1.330747249879848</v>
      </c>
      <c r="J366" s="81" t="s">
        <v>517</v>
      </c>
      <c r="K366" s="54" t="s">
        <v>935</v>
      </c>
      <c r="L366" s="54">
        <v>0</v>
      </c>
      <c r="M366" s="54">
        <v>0</v>
      </c>
      <c r="N366" s="80" t="s">
        <v>1072</v>
      </c>
      <c r="O366" s="64" t="s">
        <v>33</v>
      </c>
      <c r="P366" s="83"/>
      <c r="S366" s="66">
        <v>1</v>
      </c>
    </row>
    <row r="367" spans="1:19" ht="15" customHeight="1" x14ac:dyDescent="0.25">
      <c r="A367" s="58" t="s">
        <v>531</v>
      </c>
      <c r="B367" s="4" t="s">
        <v>807</v>
      </c>
      <c r="C367" s="47">
        <v>4028177924932</v>
      </c>
      <c r="D367" s="59">
        <v>70.427149751213989</v>
      </c>
      <c r="E367" s="59">
        <v>68.12698100957914</v>
      </c>
      <c r="F367" s="59">
        <v>0.12098294789898999</v>
      </c>
      <c r="G367" s="59">
        <v>0.78120000000000001</v>
      </c>
      <c r="H367" s="57">
        <v>0</v>
      </c>
      <c r="I367" s="59">
        <v>1.397985793735848</v>
      </c>
      <c r="J367" s="81" t="s">
        <v>517</v>
      </c>
      <c r="K367" s="54" t="s">
        <v>935</v>
      </c>
      <c r="L367" s="54">
        <v>0</v>
      </c>
      <c r="M367" s="54">
        <v>0</v>
      </c>
      <c r="N367" s="80" t="s">
        <v>1072</v>
      </c>
      <c r="O367" s="64" t="s">
        <v>33</v>
      </c>
      <c r="P367" s="83"/>
      <c r="S367" s="66">
        <v>1</v>
      </c>
    </row>
    <row r="368" spans="1:19" ht="15" customHeight="1" x14ac:dyDescent="0.25">
      <c r="A368" s="58" t="s">
        <v>532</v>
      </c>
      <c r="B368" s="4" t="s">
        <v>807</v>
      </c>
      <c r="C368" s="47">
        <v>4028177924949</v>
      </c>
      <c r="D368" s="59">
        <v>93.867445640772488</v>
      </c>
      <c r="E368" s="59">
        <v>91.375109212765665</v>
      </c>
      <c r="F368" s="59">
        <v>0.16423995155899002</v>
      </c>
      <c r="G368" s="59">
        <v>0.78120000000000001</v>
      </c>
      <c r="H368" s="57">
        <v>0</v>
      </c>
      <c r="I368" s="59">
        <v>1.5468964764478479</v>
      </c>
      <c r="J368" s="81" t="s">
        <v>517</v>
      </c>
      <c r="K368" s="54" t="s">
        <v>935</v>
      </c>
      <c r="L368" s="54">
        <v>0</v>
      </c>
      <c r="M368" s="54">
        <v>0</v>
      </c>
      <c r="N368" s="80" t="s">
        <v>1072</v>
      </c>
      <c r="O368" s="64" t="s">
        <v>33</v>
      </c>
      <c r="P368" s="83"/>
      <c r="S368" s="66">
        <v>1</v>
      </c>
    </row>
    <row r="369" spans="1:19" ht="15" customHeight="1" x14ac:dyDescent="0.25">
      <c r="A369" s="58" t="s">
        <v>533</v>
      </c>
      <c r="B369" s="4" t="s">
        <v>807</v>
      </c>
      <c r="C369" s="47">
        <v>4028177921627</v>
      </c>
      <c r="D369" s="59">
        <v>54.136586829572579</v>
      </c>
      <c r="E369" s="59">
        <v>51.99426298340174</v>
      </c>
      <c r="F369" s="59">
        <v>9.175567457898999E-2</v>
      </c>
      <c r="G369" s="59">
        <v>0.78120000000000001</v>
      </c>
      <c r="H369" s="57">
        <v>0</v>
      </c>
      <c r="I369" s="59">
        <v>1.2693681715918481</v>
      </c>
      <c r="J369" s="81" t="s">
        <v>517</v>
      </c>
      <c r="K369" s="54" t="s">
        <v>935</v>
      </c>
      <c r="L369" s="54">
        <v>0</v>
      </c>
      <c r="M369" s="54">
        <v>0</v>
      </c>
      <c r="N369" s="80" t="s">
        <v>1072</v>
      </c>
      <c r="O369" s="64" t="s">
        <v>33</v>
      </c>
      <c r="P369" s="83"/>
      <c r="S369" s="66">
        <v>1</v>
      </c>
    </row>
    <row r="370" spans="1:19" ht="15" customHeight="1" x14ac:dyDescent="0.25">
      <c r="A370" s="58" t="s">
        <v>534</v>
      </c>
      <c r="B370" s="4" t="s">
        <v>807</v>
      </c>
      <c r="C370" s="47">
        <v>4028177921634</v>
      </c>
      <c r="D370" s="59">
        <v>37.852136327931156</v>
      </c>
      <c r="E370" s="59">
        <v>35.867657377224326</v>
      </c>
      <c r="F370" s="59">
        <v>6.2528401258990007E-2</v>
      </c>
      <c r="G370" s="59">
        <v>0.78120000000000001</v>
      </c>
      <c r="H370" s="57">
        <v>0</v>
      </c>
      <c r="I370" s="59">
        <v>1.140750549447848</v>
      </c>
      <c r="J370" s="81" t="s">
        <v>517</v>
      </c>
      <c r="K370" s="54" t="s">
        <v>935</v>
      </c>
      <c r="L370" s="54">
        <v>0</v>
      </c>
      <c r="M370" s="54">
        <v>0</v>
      </c>
      <c r="N370" s="80" t="s">
        <v>1072</v>
      </c>
      <c r="O370" s="64" t="s">
        <v>33</v>
      </c>
      <c r="P370" s="83"/>
      <c r="S370" s="66">
        <v>1</v>
      </c>
    </row>
    <row r="371" spans="1:19" ht="15" customHeight="1" x14ac:dyDescent="0.25">
      <c r="A371" s="58" t="s">
        <v>535</v>
      </c>
      <c r="B371" s="4" t="s">
        <v>807</v>
      </c>
      <c r="C371" s="47">
        <v>4028177921641</v>
      </c>
      <c r="D371" s="59">
        <v>70.394740646891961</v>
      </c>
      <c r="E371" s="59">
        <v>68.115726597549127</v>
      </c>
      <c r="F371" s="59">
        <v>0.12159361583898999</v>
      </c>
      <c r="G371" s="59">
        <v>0.78120000000000001</v>
      </c>
      <c r="H371" s="57">
        <v>0</v>
      </c>
      <c r="I371" s="59">
        <v>1.3762204335038479</v>
      </c>
      <c r="J371" s="81" t="s">
        <v>517</v>
      </c>
      <c r="K371" s="54" t="s">
        <v>935</v>
      </c>
      <c r="L371" s="54">
        <v>0</v>
      </c>
      <c r="M371" s="54">
        <v>0</v>
      </c>
      <c r="N371" s="80" t="s">
        <v>1072</v>
      </c>
      <c r="O371" s="64" t="s">
        <v>33</v>
      </c>
      <c r="P371" s="83"/>
      <c r="S371" s="66">
        <v>1</v>
      </c>
    </row>
    <row r="372" spans="1:19" ht="15" customHeight="1" x14ac:dyDescent="0.25">
      <c r="A372" s="58" t="s">
        <v>536</v>
      </c>
      <c r="B372" s="4" t="s">
        <v>807</v>
      </c>
      <c r="C372" s="47">
        <v>4028177921658</v>
      </c>
      <c r="D372" s="59">
        <v>86.849265913211383</v>
      </c>
      <c r="E372" s="59">
        <v>84.432152829696548</v>
      </c>
      <c r="F372" s="59">
        <v>0.15174279709899002</v>
      </c>
      <c r="G372" s="59">
        <v>0.78120000000000001</v>
      </c>
      <c r="H372" s="57">
        <v>0</v>
      </c>
      <c r="I372" s="59">
        <v>1.4841702864158481</v>
      </c>
      <c r="J372" s="81" t="s">
        <v>517</v>
      </c>
      <c r="K372" s="54" t="s">
        <v>935</v>
      </c>
      <c r="L372" s="54">
        <v>0</v>
      </c>
      <c r="M372" s="54">
        <v>0</v>
      </c>
      <c r="N372" s="80" t="s">
        <v>1072</v>
      </c>
      <c r="O372" s="64" t="s">
        <v>33</v>
      </c>
      <c r="S372" s="66">
        <v>1</v>
      </c>
    </row>
    <row r="373" spans="1:19" ht="15" customHeight="1" x14ac:dyDescent="0.25">
      <c r="A373" s="58" t="s">
        <v>537</v>
      </c>
      <c r="B373" s="4" t="s">
        <v>807</v>
      </c>
      <c r="C373" s="47">
        <v>4028177827752</v>
      </c>
      <c r="D373" s="59">
        <v>54.575883752356567</v>
      </c>
      <c r="E373" s="59">
        <v>52.38846130096173</v>
      </c>
      <c r="F373" s="59">
        <v>9.1272529698989996E-2</v>
      </c>
      <c r="G373" s="59">
        <v>0.78120000000000001</v>
      </c>
      <c r="H373" s="57">
        <v>0</v>
      </c>
      <c r="I373" s="59">
        <v>1.314949921695848</v>
      </c>
      <c r="J373" s="81" t="s">
        <v>517</v>
      </c>
      <c r="K373" s="54" t="s">
        <v>935</v>
      </c>
      <c r="L373" s="54">
        <v>0</v>
      </c>
      <c r="M373" s="54">
        <v>0</v>
      </c>
      <c r="N373" s="80" t="s">
        <v>1072</v>
      </c>
      <c r="O373" s="64" t="s">
        <v>33</v>
      </c>
      <c r="S373" s="66">
        <v>1</v>
      </c>
    </row>
    <row r="374" spans="1:19" ht="15" customHeight="1" x14ac:dyDescent="0.25">
      <c r="A374" s="58" t="s">
        <v>538</v>
      </c>
      <c r="B374" s="4" t="s">
        <v>807</v>
      </c>
      <c r="C374" s="47">
        <v>4028177827783</v>
      </c>
      <c r="D374" s="59">
        <v>66.609364094295614</v>
      </c>
      <c r="E374" s="59">
        <v>64.325879161614779</v>
      </c>
      <c r="F374" s="59">
        <v>0.11348013872899</v>
      </c>
      <c r="G374" s="59">
        <v>0.78120000000000001</v>
      </c>
      <c r="H374" s="57">
        <v>0</v>
      </c>
      <c r="I374" s="59">
        <v>1.388804793951848</v>
      </c>
      <c r="J374" s="81" t="s">
        <v>517</v>
      </c>
      <c r="K374" s="54" t="s">
        <v>935</v>
      </c>
      <c r="L374" s="54">
        <v>0</v>
      </c>
      <c r="M374" s="54">
        <v>0</v>
      </c>
      <c r="N374" s="80" t="s">
        <v>1072</v>
      </c>
      <c r="O374" s="64" t="s">
        <v>33</v>
      </c>
      <c r="P374" s="83"/>
      <c r="S374" s="66">
        <v>1</v>
      </c>
    </row>
    <row r="375" spans="1:19" ht="15" customHeight="1" x14ac:dyDescent="0.25">
      <c r="A375" s="58" t="s">
        <v>539</v>
      </c>
      <c r="B375" s="4" t="s">
        <v>807</v>
      </c>
      <c r="C375" s="47">
        <v>4028177827820</v>
      </c>
      <c r="D375" s="59">
        <v>78.576493475034653</v>
      </c>
      <c r="E375" s="59">
        <v>76.197352040667823</v>
      </c>
      <c r="F375" s="59">
        <v>0.13560662455899</v>
      </c>
      <c r="G375" s="59">
        <v>0.78120000000000001</v>
      </c>
      <c r="H375" s="57">
        <v>0</v>
      </c>
      <c r="I375" s="59">
        <v>1.4623348098078479</v>
      </c>
      <c r="J375" s="81" t="s">
        <v>517</v>
      </c>
      <c r="K375" s="54" t="s">
        <v>935</v>
      </c>
      <c r="L375" s="54">
        <v>0</v>
      </c>
      <c r="M375" s="54">
        <v>0</v>
      </c>
      <c r="N375" s="80" t="s">
        <v>1072</v>
      </c>
      <c r="O375" s="64" t="s">
        <v>33</v>
      </c>
      <c r="S375" s="66">
        <v>1</v>
      </c>
    </row>
    <row r="376" spans="1:19" ht="15" customHeight="1" x14ac:dyDescent="0.25">
      <c r="A376" s="58" t="s">
        <v>540</v>
      </c>
      <c r="B376" s="4" t="s">
        <v>807</v>
      </c>
      <c r="C376" s="47">
        <v>4028177921665</v>
      </c>
      <c r="D376" s="59">
        <v>104.85682173271277</v>
      </c>
      <c r="E376" s="59">
        <v>102.26472777837394</v>
      </c>
      <c r="F376" s="59">
        <v>0.18418362341899006</v>
      </c>
      <c r="G376" s="59">
        <v>0.78120000000000001</v>
      </c>
      <c r="H376" s="57">
        <v>0</v>
      </c>
      <c r="I376" s="59">
        <v>1.6267103309198481</v>
      </c>
      <c r="J376" s="81" t="s">
        <v>517</v>
      </c>
      <c r="K376" s="54" t="s">
        <v>935</v>
      </c>
      <c r="L376" s="54">
        <v>0</v>
      </c>
      <c r="M376" s="54">
        <v>0</v>
      </c>
      <c r="N376" s="80" t="s">
        <v>1072</v>
      </c>
      <c r="O376" s="64" t="s">
        <v>33</v>
      </c>
      <c r="S376" s="66">
        <v>1</v>
      </c>
    </row>
    <row r="377" spans="1:19" ht="15" customHeight="1" x14ac:dyDescent="0.25">
      <c r="A377" s="58" t="s">
        <v>475</v>
      </c>
      <c r="B377" s="4" t="s">
        <v>807</v>
      </c>
      <c r="C377" s="47">
        <v>4028177813649</v>
      </c>
      <c r="D377" s="59">
        <v>477.39414173167785</v>
      </c>
      <c r="E377" s="59">
        <v>453.3280939800585</v>
      </c>
      <c r="F377" s="59">
        <v>0.86358557799497071</v>
      </c>
      <c r="G377" s="59">
        <v>9.9811999999999994</v>
      </c>
      <c r="H377" s="57">
        <v>0</v>
      </c>
      <c r="I377" s="59">
        <v>13.221262173624627</v>
      </c>
      <c r="J377" s="81" t="s">
        <v>517</v>
      </c>
      <c r="K377" s="54" t="s">
        <v>935</v>
      </c>
      <c r="L377" s="54">
        <v>0</v>
      </c>
      <c r="M377" s="65">
        <v>0</v>
      </c>
      <c r="N377" s="80" t="s">
        <v>1071</v>
      </c>
      <c r="O377" s="64" t="s">
        <v>33</v>
      </c>
      <c r="P377" s="64"/>
      <c r="S377" s="66">
        <v>1</v>
      </c>
    </row>
    <row r="378" spans="1:19" ht="15" customHeight="1" x14ac:dyDescent="0.25">
      <c r="A378" s="58" t="s">
        <v>476</v>
      </c>
      <c r="B378" s="4" t="s">
        <v>807</v>
      </c>
      <c r="C378" s="47">
        <v>4028177813625</v>
      </c>
      <c r="D378" s="59">
        <v>486.31725931481208</v>
      </c>
      <c r="E378" s="59">
        <v>462.06773575173929</v>
      </c>
      <c r="F378" s="59">
        <v>0.88121944543920738</v>
      </c>
      <c r="G378" s="59">
        <v>9.9811999999999994</v>
      </c>
      <c r="H378" s="57">
        <v>0</v>
      </c>
      <c r="I378" s="59">
        <v>13.387104117633525</v>
      </c>
      <c r="J378" s="81" t="s">
        <v>517</v>
      </c>
      <c r="K378" s="54" t="s">
        <v>935</v>
      </c>
      <c r="L378" s="54">
        <v>0</v>
      </c>
      <c r="M378" s="65">
        <v>0</v>
      </c>
      <c r="N378" s="80" t="s">
        <v>1071</v>
      </c>
      <c r="O378" s="64" t="s">
        <v>33</v>
      </c>
      <c r="P378" s="64"/>
      <c r="S378" s="66">
        <v>1</v>
      </c>
    </row>
    <row r="379" spans="1:19" ht="15" customHeight="1" x14ac:dyDescent="0.25">
      <c r="A379" s="58" t="s">
        <v>477</v>
      </c>
      <c r="B379" s="4" t="s">
        <v>807</v>
      </c>
      <c r="C379" s="47">
        <v>4028177813601</v>
      </c>
      <c r="D379" s="59">
        <v>495.03890767769053</v>
      </c>
      <c r="E379" s="59">
        <v>470.72641509221177</v>
      </c>
      <c r="F379" s="59">
        <v>0.89786907812618089</v>
      </c>
      <c r="G379" s="59">
        <v>9.9811999999999994</v>
      </c>
      <c r="H379" s="57">
        <v>0</v>
      </c>
      <c r="I379" s="59">
        <v>13.433423507352586</v>
      </c>
      <c r="J379" s="81" t="s">
        <v>517</v>
      </c>
      <c r="K379" s="54" t="s">
        <v>935</v>
      </c>
      <c r="L379" s="54">
        <v>0</v>
      </c>
      <c r="M379" s="65">
        <v>0</v>
      </c>
      <c r="N379" s="80" t="s">
        <v>1071</v>
      </c>
      <c r="O379" s="64" t="s">
        <v>33</v>
      </c>
      <c r="P379" s="64"/>
      <c r="S379" s="66">
        <v>1</v>
      </c>
    </row>
    <row r="380" spans="1:19" ht="15" customHeight="1" x14ac:dyDescent="0.25">
      <c r="A380" s="58" t="s">
        <v>478</v>
      </c>
      <c r="B380" s="4" t="s">
        <v>807</v>
      </c>
      <c r="C380" s="47">
        <v>4028177813595</v>
      </c>
      <c r="D380" s="59">
        <v>513.24184387451294</v>
      </c>
      <c r="E380" s="59">
        <v>488.79773519058654</v>
      </c>
      <c r="F380" s="59">
        <v>0.93266963708714767</v>
      </c>
      <c r="G380" s="59">
        <v>9.9811999999999994</v>
      </c>
      <c r="H380" s="57">
        <v>0</v>
      </c>
      <c r="I380" s="59">
        <v>13.530239046839295</v>
      </c>
      <c r="J380" s="81" t="s">
        <v>517</v>
      </c>
      <c r="K380" s="54" t="s">
        <v>935</v>
      </c>
      <c r="L380" s="54">
        <v>0</v>
      </c>
      <c r="M380" s="65">
        <v>0</v>
      </c>
      <c r="N380" s="80" t="s">
        <v>1071</v>
      </c>
      <c r="O380" s="64" t="s">
        <v>33</v>
      </c>
      <c r="P380" s="64"/>
      <c r="S380" s="66">
        <v>1</v>
      </c>
    </row>
    <row r="381" spans="1:19" ht="15" customHeight="1" x14ac:dyDescent="0.25">
      <c r="A381" s="58" t="s">
        <v>479</v>
      </c>
      <c r="B381" s="4" t="s">
        <v>807</v>
      </c>
      <c r="C381" s="47">
        <v>4028177813588</v>
      </c>
      <c r="D381" s="59">
        <v>323.21360176922576</v>
      </c>
      <c r="E381" s="59">
        <v>300.37773763687113</v>
      </c>
      <c r="F381" s="59">
        <v>0.57402568437644397</v>
      </c>
      <c r="G381" s="59">
        <v>9.9811999999999994</v>
      </c>
      <c r="H381" s="57">
        <v>0</v>
      </c>
      <c r="I381" s="59">
        <v>12.2806384479785</v>
      </c>
      <c r="J381" s="81" t="s">
        <v>517</v>
      </c>
      <c r="K381" s="54" t="s">
        <v>935</v>
      </c>
      <c r="L381" s="54">
        <v>0</v>
      </c>
      <c r="M381" s="65">
        <v>0</v>
      </c>
      <c r="N381" s="80" t="s">
        <v>1071</v>
      </c>
      <c r="O381" s="64" t="s">
        <v>33</v>
      </c>
      <c r="P381" s="64"/>
      <c r="S381" s="66">
        <v>1</v>
      </c>
    </row>
    <row r="382" spans="1:19" ht="15" customHeight="1" x14ac:dyDescent="0.25">
      <c r="A382" s="58" t="s">
        <v>480</v>
      </c>
      <c r="B382" s="4" t="s">
        <v>807</v>
      </c>
      <c r="C382" s="47">
        <v>4028177813571</v>
      </c>
      <c r="D382" s="59">
        <v>534.46431364953673</v>
      </c>
      <c r="E382" s="59">
        <v>509.86985256696636</v>
      </c>
      <c r="F382" s="59">
        <v>0.9718931862071476</v>
      </c>
      <c r="G382" s="59">
        <v>9.9811999999999994</v>
      </c>
      <c r="H382" s="57">
        <v>0</v>
      </c>
      <c r="I382" s="59">
        <v>13.641367896363294</v>
      </c>
      <c r="J382" s="81" t="s">
        <v>517</v>
      </c>
      <c r="K382" s="54" t="s">
        <v>935</v>
      </c>
      <c r="L382" s="54">
        <v>0</v>
      </c>
      <c r="M382" s="65">
        <v>0</v>
      </c>
      <c r="N382" s="80" t="s">
        <v>1071</v>
      </c>
      <c r="O382" s="64" t="s">
        <v>33</v>
      </c>
      <c r="P382" s="64"/>
      <c r="S382" s="66">
        <v>1</v>
      </c>
    </row>
    <row r="383" spans="1:19" ht="15" customHeight="1" x14ac:dyDescent="0.25">
      <c r="A383" s="58" t="s">
        <v>481</v>
      </c>
      <c r="B383" s="4" t="s">
        <v>807</v>
      </c>
      <c r="C383" s="47">
        <v>4028177936010</v>
      </c>
      <c r="D383" s="59">
        <v>554.91589245154216</v>
      </c>
      <c r="E383" s="59">
        <v>529.08768040345467</v>
      </c>
      <c r="F383" s="59">
        <v>1.0165337735767672</v>
      </c>
      <c r="G383" s="59">
        <v>9.9811999999999994</v>
      </c>
      <c r="H383" s="57">
        <v>0</v>
      </c>
      <c r="I383" s="59">
        <v>14.830478274510943</v>
      </c>
      <c r="J383" s="81" t="s">
        <v>517</v>
      </c>
      <c r="K383" s="54" t="s">
        <v>935</v>
      </c>
      <c r="L383" s="54">
        <v>0</v>
      </c>
      <c r="M383" s="65">
        <v>0</v>
      </c>
      <c r="N383" s="80" t="s">
        <v>1071</v>
      </c>
      <c r="O383" s="64" t="s">
        <v>33</v>
      </c>
      <c r="P383" s="64"/>
      <c r="S383" s="66">
        <v>1</v>
      </c>
    </row>
    <row r="384" spans="1:19" ht="15" customHeight="1" x14ac:dyDescent="0.25">
      <c r="A384" s="58" t="s">
        <v>482</v>
      </c>
      <c r="B384" s="4" t="s">
        <v>807</v>
      </c>
      <c r="C384" s="47">
        <v>4028177813564</v>
      </c>
      <c r="D384" s="59">
        <v>367.57494380965187</v>
      </c>
      <c r="E384" s="59">
        <v>344.29344589304048</v>
      </c>
      <c r="F384" s="59">
        <v>0.65769938962173724</v>
      </c>
      <c r="G384" s="59">
        <v>9.9811999999999994</v>
      </c>
      <c r="H384" s="57">
        <v>0</v>
      </c>
      <c r="I384" s="59">
        <v>12.64259852698968</v>
      </c>
      <c r="J384" s="81" t="s">
        <v>517</v>
      </c>
      <c r="K384" s="54" t="s">
        <v>935</v>
      </c>
      <c r="L384" s="54">
        <v>0</v>
      </c>
      <c r="M384" s="65">
        <v>0</v>
      </c>
      <c r="N384" s="80" t="s">
        <v>1071</v>
      </c>
      <c r="O384" s="64" t="s">
        <v>33</v>
      </c>
      <c r="P384" s="64"/>
      <c r="S384" s="66">
        <v>1</v>
      </c>
    </row>
    <row r="385" spans="1:19" ht="15" customHeight="1" x14ac:dyDescent="0.25">
      <c r="A385" s="58" t="s">
        <v>483</v>
      </c>
      <c r="B385" s="4" t="s">
        <v>807</v>
      </c>
      <c r="C385" s="47">
        <v>4028177817739</v>
      </c>
      <c r="D385" s="59">
        <v>407.86111556631261</v>
      </c>
      <c r="E385" s="59">
        <v>384.28974451112435</v>
      </c>
      <c r="F385" s="59">
        <v>0.73329288771960999</v>
      </c>
      <c r="G385" s="59">
        <v>9.9811999999999994</v>
      </c>
      <c r="H385" s="57">
        <v>0</v>
      </c>
      <c r="I385" s="59">
        <v>12.856878167468727</v>
      </c>
      <c r="J385" s="81" t="s">
        <v>517</v>
      </c>
      <c r="K385" s="54" t="s">
        <v>935</v>
      </c>
      <c r="L385" s="54">
        <v>0</v>
      </c>
      <c r="M385" s="65">
        <v>0</v>
      </c>
      <c r="N385" s="80" t="s">
        <v>1071</v>
      </c>
      <c r="O385" s="64" t="s">
        <v>33</v>
      </c>
      <c r="P385" s="64"/>
      <c r="S385" s="66">
        <v>1</v>
      </c>
    </row>
    <row r="386" spans="1:19" ht="15" customHeight="1" x14ac:dyDescent="0.25">
      <c r="A386" s="58" t="s">
        <v>484</v>
      </c>
      <c r="B386" s="4" t="s">
        <v>807</v>
      </c>
      <c r="C386" s="47">
        <v>4028177813533</v>
      </c>
      <c r="D386" s="59">
        <v>437.96498287574025</v>
      </c>
      <c r="E386" s="59">
        <v>414.18058343474712</v>
      </c>
      <c r="F386" s="59">
        <v>0.78959017170967727</v>
      </c>
      <c r="G386" s="59">
        <v>9.9811999999999994</v>
      </c>
      <c r="H386" s="57">
        <v>0</v>
      </c>
      <c r="I386" s="59">
        <v>13.01360926928345</v>
      </c>
      <c r="J386" s="81" t="s">
        <v>517</v>
      </c>
      <c r="K386" s="54" t="s">
        <v>935</v>
      </c>
      <c r="L386" s="54">
        <v>0</v>
      </c>
      <c r="M386" s="65">
        <v>0</v>
      </c>
      <c r="N386" s="80" t="s">
        <v>1071</v>
      </c>
      <c r="O386" s="64" t="s">
        <v>33</v>
      </c>
      <c r="P386" s="64"/>
      <c r="S386" s="66">
        <v>1</v>
      </c>
    </row>
    <row r="387" spans="1:19" ht="15" customHeight="1" x14ac:dyDescent="0.25">
      <c r="A387" s="58" t="s">
        <v>485</v>
      </c>
      <c r="B387" s="4" t="s">
        <v>807</v>
      </c>
      <c r="C387" s="47">
        <v>4028177813632</v>
      </c>
      <c r="D387" s="59">
        <v>446.60865765337428</v>
      </c>
      <c r="E387" s="59">
        <v>422.76221669042803</v>
      </c>
      <c r="F387" s="59">
        <v>0.80604835515391415</v>
      </c>
      <c r="G387" s="59">
        <v>9.9811999999999994</v>
      </c>
      <c r="H387" s="57">
        <v>0</v>
      </c>
      <c r="I387" s="59">
        <v>13.059192607792346</v>
      </c>
      <c r="J387" s="81" t="s">
        <v>517</v>
      </c>
      <c r="K387" s="54" t="s">
        <v>935</v>
      </c>
      <c r="L387" s="54">
        <v>0</v>
      </c>
      <c r="M387" s="65">
        <v>0</v>
      </c>
      <c r="N387" s="80" t="s">
        <v>1071</v>
      </c>
      <c r="O387" s="64" t="s">
        <v>33</v>
      </c>
      <c r="P387" s="64"/>
      <c r="S387" s="66">
        <v>1</v>
      </c>
    </row>
    <row r="388" spans="1:19" ht="15" customHeight="1" x14ac:dyDescent="0.25">
      <c r="A388" s="58" t="s">
        <v>486</v>
      </c>
      <c r="B388" s="4" t="s">
        <v>807</v>
      </c>
      <c r="C388" s="47">
        <v>4028177813663</v>
      </c>
      <c r="D388" s="59">
        <v>455.30251108183751</v>
      </c>
      <c r="E388" s="59">
        <v>431.27422935115146</v>
      </c>
      <c r="F388" s="59">
        <v>0.82325178048754943</v>
      </c>
      <c r="G388" s="59">
        <v>9.9811999999999994</v>
      </c>
      <c r="H388" s="57">
        <v>0</v>
      </c>
      <c r="I388" s="59">
        <v>13.223829950198494</v>
      </c>
      <c r="J388" s="81" t="s">
        <v>517</v>
      </c>
      <c r="K388" s="54" t="s">
        <v>935</v>
      </c>
      <c r="L388" s="54">
        <v>0</v>
      </c>
      <c r="M388" s="65">
        <v>0</v>
      </c>
      <c r="N388" s="80" t="s">
        <v>1071</v>
      </c>
      <c r="O388" s="64" t="s">
        <v>33</v>
      </c>
      <c r="P388" s="64"/>
      <c r="S388" s="66">
        <v>1</v>
      </c>
    </row>
    <row r="389" spans="1:19" ht="15" customHeight="1" x14ac:dyDescent="0.25">
      <c r="A389" s="58" t="s">
        <v>487</v>
      </c>
      <c r="B389" s="4" t="s">
        <v>807</v>
      </c>
      <c r="C389" s="47">
        <v>4028177919280</v>
      </c>
      <c r="D389" s="59">
        <v>217.37081750360545</v>
      </c>
      <c r="E389" s="59">
        <v>195.51818215743052</v>
      </c>
      <c r="F389" s="59">
        <v>0.37315207988144383</v>
      </c>
      <c r="G389" s="59">
        <v>9.9811999999999994</v>
      </c>
      <c r="H389" s="57">
        <v>0</v>
      </c>
      <c r="I389" s="59">
        <v>11.498283266293502</v>
      </c>
      <c r="J389" s="81" t="s">
        <v>517</v>
      </c>
      <c r="K389" s="54" t="s">
        <v>935</v>
      </c>
      <c r="L389" s="54">
        <v>0</v>
      </c>
      <c r="M389" s="65">
        <v>0</v>
      </c>
      <c r="N389" s="80" t="s">
        <v>1071</v>
      </c>
      <c r="O389" s="64" t="s">
        <v>33</v>
      </c>
      <c r="P389" s="64"/>
      <c r="S389" s="66">
        <v>1</v>
      </c>
    </row>
    <row r="390" spans="1:19" ht="15" customHeight="1" x14ac:dyDescent="0.25">
      <c r="A390" s="58" t="s">
        <v>488</v>
      </c>
      <c r="B390" s="4" t="s">
        <v>807</v>
      </c>
      <c r="C390" s="47">
        <v>4028177919297</v>
      </c>
      <c r="D390" s="59">
        <v>221.92405639141992</v>
      </c>
      <c r="E390" s="59">
        <v>200.03855978789187</v>
      </c>
      <c r="F390" s="59">
        <v>0.38184457432568114</v>
      </c>
      <c r="G390" s="59">
        <v>9.9811999999999994</v>
      </c>
      <c r="H390" s="57">
        <v>0</v>
      </c>
      <c r="I390" s="59">
        <v>11.522452029202402</v>
      </c>
      <c r="J390" s="81" t="s">
        <v>517</v>
      </c>
      <c r="K390" s="54" t="s">
        <v>935</v>
      </c>
      <c r="L390" s="54">
        <v>0</v>
      </c>
      <c r="M390" s="65">
        <v>0</v>
      </c>
      <c r="N390" s="80" t="s">
        <v>1071</v>
      </c>
      <c r="O390" s="64" t="s">
        <v>33</v>
      </c>
      <c r="P390" s="64"/>
      <c r="S390" s="66">
        <v>1</v>
      </c>
    </row>
    <row r="391" spans="1:19" ht="15" customHeight="1" x14ac:dyDescent="0.25">
      <c r="A391" s="58" t="s">
        <v>995</v>
      </c>
      <c r="B391" s="85" t="s">
        <v>807</v>
      </c>
      <c r="C391" s="47">
        <v>4028177920194</v>
      </c>
      <c r="E391" s="59">
        <v>386.70259347695225</v>
      </c>
      <c r="J391" s="81" t="s">
        <v>517</v>
      </c>
      <c r="K391" s="54" t="s">
        <v>1175</v>
      </c>
      <c r="L391" s="54">
        <v>0</v>
      </c>
      <c r="M391" s="54">
        <v>0</v>
      </c>
      <c r="N391" s="80" t="s">
        <v>1091</v>
      </c>
      <c r="O391" s="71" t="s">
        <v>1047</v>
      </c>
      <c r="S391" s="66">
        <v>1</v>
      </c>
    </row>
    <row r="392" spans="1:19" ht="15" customHeight="1" x14ac:dyDescent="0.25">
      <c r="A392" s="58" t="s">
        <v>996</v>
      </c>
      <c r="B392" s="85" t="s">
        <v>807</v>
      </c>
      <c r="C392" s="47">
        <v>4028177920200</v>
      </c>
      <c r="E392" s="59">
        <v>560.72048431036558</v>
      </c>
      <c r="J392" s="81" t="s">
        <v>517</v>
      </c>
      <c r="K392" s="54" t="s">
        <v>1175</v>
      </c>
      <c r="L392" s="54">
        <v>0</v>
      </c>
      <c r="M392" s="54">
        <v>0</v>
      </c>
      <c r="N392" s="80" t="s">
        <v>1091</v>
      </c>
      <c r="O392" s="71" t="s">
        <v>1047</v>
      </c>
      <c r="S392" s="66">
        <v>1</v>
      </c>
    </row>
    <row r="393" spans="1:19" ht="15" customHeight="1" x14ac:dyDescent="0.25">
      <c r="A393" s="58" t="s">
        <v>997</v>
      </c>
      <c r="B393" s="85" t="s">
        <v>807</v>
      </c>
      <c r="C393" s="47">
        <v>4028177920217</v>
      </c>
      <c r="E393" s="59">
        <v>310.67813629783734</v>
      </c>
      <c r="J393" s="81" t="s">
        <v>517</v>
      </c>
      <c r="K393" s="54" t="s">
        <v>1175</v>
      </c>
      <c r="L393" s="54">
        <v>0</v>
      </c>
      <c r="M393" s="54">
        <v>0</v>
      </c>
      <c r="N393" s="80" t="s">
        <v>1091</v>
      </c>
      <c r="O393" s="71" t="s">
        <v>1047</v>
      </c>
      <c r="S393" s="66">
        <v>1</v>
      </c>
    </row>
    <row r="394" spans="1:19" ht="15" customHeight="1" x14ac:dyDescent="0.25">
      <c r="A394" s="58" t="s">
        <v>998</v>
      </c>
      <c r="B394" s="85" t="s">
        <v>807</v>
      </c>
      <c r="C394" s="47">
        <v>4028177920163</v>
      </c>
      <c r="E394" s="59">
        <v>499.20094231092901</v>
      </c>
      <c r="J394" s="81" t="s">
        <v>517</v>
      </c>
      <c r="K394" s="54" t="s">
        <v>1175</v>
      </c>
      <c r="L394" s="54">
        <v>0</v>
      </c>
      <c r="M394" s="54">
        <v>0</v>
      </c>
      <c r="N394" s="80" t="s">
        <v>1091</v>
      </c>
      <c r="O394" s="71" t="s">
        <v>1047</v>
      </c>
      <c r="S394" s="66">
        <v>1</v>
      </c>
    </row>
    <row r="395" spans="1:19" ht="15" customHeight="1" x14ac:dyDescent="0.25">
      <c r="A395" s="58" t="s">
        <v>999</v>
      </c>
      <c r="B395" s="85" t="s">
        <v>807</v>
      </c>
      <c r="C395" s="47">
        <v>4028177920149</v>
      </c>
      <c r="E395" s="59">
        <v>337.63998609905576</v>
      </c>
      <c r="J395" s="81" t="s">
        <v>517</v>
      </c>
      <c r="K395" s="54" t="s">
        <v>1175</v>
      </c>
      <c r="L395" s="54">
        <v>0</v>
      </c>
      <c r="M395" s="54">
        <v>0</v>
      </c>
      <c r="N395" s="80" t="s">
        <v>1091</v>
      </c>
      <c r="O395" s="71" t="s">
        <v>1047</v>
      </c>
      <c r="S395" s="66">
        <v>1</v>
      </c>
    </row>
    <row r="396" spans="1:19" ht="15" customHeight="1" x14ac:dyDescent="0.25">
      <c r="A396" s="58" t="s">
        <v>1000</v>
      </c>
      <c r="B396" s="85" t="s">
        <v>807</v>
      </c>
      <c r="C396" s="47">
        <v>4028177920170</v>
      </c>
      <c r="E396" s="59">
        <v>346.54535864100967</v>
      </c>
      <c r="J396" s="81" t="s">
        <v>517</v>
      </c>
      <c r="K396" s="54" t="s">
        <v>1175</v>
      </c>
      <c r="L396" s="54">
        <v>0</v>
      </c>
      <c r="M396" s="54">
        <v>0</v>
      </c>
      <c r="N396" s="80" t="s">
        <v>1091</v>
      </c>
      <c r="O396" s="71" t="s">
        <v>1047</v>
      </c>
      <c r="S396" s="66">
        <v>1</v>
      </c>
    </row>
    <row r="397" spans="1:19" ht="15" customHeight="1" x14ac:dyDescent="0.25">
      <c r="A397" s="58" t="s">
        <v>1001</v>
      </c>
      <c r="B397" s="85" t="s">
        <v>807</v>
      </c>
      <c r="C397" s="47">
        <v>4028177920156</v>
      </c>
      <c r="E397" s="59">
        <v>486.59775475460719</v>
      </c>
      <c r="J397" s="81" t="s">
        <v>517</v>
      </c>
      <c r="K397" s="54" t="s">
        <v>1175</v>
      </c>
      <c r="L397" s="54">
        <v>0</v>
      </c>
      <c r="M397" s="54">
        <v>0</v>
      </c>
      <c r="N397" s="80" t="s">
        <v>1091</v>
      </c>
      <c r="O397" s="71" t="s">
        <v>1047</v>
      </c>
      <c r="S397" s="66">
        <v>1</v>
      </c>
    </row>
    <row r="398" spans="1:19" ht="15" customHeight="1" x14ac:dyDescent="0.25">
      <c r="A398" s="58" t="s">
        <v>1002</v>
      </c>
      <c r="B398" s="85" t="s">
        <v>807</v>
      </c>
      <c r="C398" s="47">
        <v>4028177920187</v>
      </c>
      <c r="E398" s="59">
        <v>279.01516459821664</v>
      </c>
      <c r="J398" s="81" t="s">
        <v>517</v>
      </c>
      <c r="K398" s="54" t="s">
        <v>1175</v>
      </c>
      <c r="L398" s="54">
        <v>0</v>
      </c>
      <c r="M398" s="54">
        <v>0</v>
      </c>
      <c r="N398" s="80" t="s">
        <v>1091</v>
      </c>
      <c r="O398" s="71" t="s">
        <v>1047</v>
      </c>
      <c r="S398" s="66">
        <v>1</v>
      </c>
    </row>
    <row r="399" spans="1:19" ht="15" customHeight="1" x14ac:dyDescent="0.25">
      <c r="A399" s="58" t="s">
        <v>1003</v>
      </c>
      <c r="B399" s="85" t="s">
        <v>807</v>
      </c>
      <c r="C399" s="47">
        <v>4028177924482</v>
      </c>
      <c r="E399" s="59">
        <v>397.75438963419367</v>
      </c>
      <c r="J399" s="81" t="s">
        <v>517</v>
      </c>
      <c r="K399" s="54" t="s">
        <v>1175</v>
      </c>
      <c r="L399" s="54">
        <v>0</v>
      </c>
      <c r="M399" s="54">
        <v>0</v>
      </c>
      <c r="N399" s="80" t="s">
        <v>1091</v>
      </c>
      <c r="O399" s="71" t="s">
        <v>1047</v>
      </c>
      <c r="S399" s="66">
        <v>1</v>
      </c>
    </row>
    <row r="400" spans="1:19" ht="15" customHeight="1" x14ac:dyDescent="0.25">
      <c r="A400" s="58" t="s">
        <v>489</v>
      </c>
      <c r="B400" s="4" t="s">
        <v>807</v>
      </c>
      <c r="C400" s="47">
        <v>4028177919303</v>
      </c>
      <c r="D400" s="59">
        <v>200.82529319222431</v>
      </c>
      <c r="E400" s="59">
        <v>179.09055231467582</v>
      </c>
      <c r="F400" s="59">
        <v>0.3423788735961506</v>
      </c>
      <c r="G400" s="59">
        <v>9.9811999999999994</v>
      </c>
      <c r="H400" s="57">
        <v>0</v>
      </c>
      <c r="I400" s="59">
        <v>11.411162003952322</v>
      </c>
      <c r="J400" s="81" t="s">
        <v>517</v>
      </c>
      <c r="K400" s="54" t="s">
        <v>935</v>
      </c>
      <c r="L400" s="54">
        <v>0</v>
      </c>
      <c r="M400" s="65">
        <v>0</v>
      </c>
      <c r="N400" s="80" t="s">
        <v>1071</v>
      </c>
      <c r="O400" s="64" t="s">
        <v>33</v>
      </c>
      <c r="P400" s="64"/>
      <c r="S400" s="66">
        <v>1</v>
      </c>
    </row>
    <row r="401" spans="1:19" ht="15" customHeight="1" x14ac:dyDescent="0.25">
      <c r="A401" s="58" t="s">
        <v>490</v>
      </c>
      <c r="B401" s="4" t="s">
        <v>807</v>
      </c>
      <c r="C401" s="47">
        <v>4028177919310</v>
      </c>
      <c r="D401" s="59">
        <v>205.3805632115388</v>
      </c>
      <c r="E401" s="59">
        <v>183.61293595413719</v>
      </c>
      <c r="F401" s="59">
        <v>0.35107638804038799</v>
      </c>
      <c r="G401" s="59">
        <v>9.9811999999999994</v>
      </c>
      <c r="H401" s="57">
        <v>0</v>
      </c>
      <c r="I401" s="59">
        <v>11.435350869361223</v>
      </c>
      <c r="J401" s="81" t="s">
        <v>517</v>
      </c>
      <c r="K401" s="54" t="s">
        <v>935</v>
      </c>
      <c r="L401" s="54">
        <v>0</v>
      </c>
      <c r="M401" s="65">
        <v>0</v>
      </c>
      <c r="N401" s="80" t="s">
        <v>1071</v>
      </c>
      <c r="O401" s="64" t="s">
        <v>33</v>
      </c>
      <c r="P401" s="64"/>
      <c r="S401" s="66">
        <v>1</v>
      </c>
    </row>
    <row r="402" spans="1:19" ht="15" customHeight="1" x14ac:dyDescent="0.25">
      <c r="A402" s="58" t="s">
        <v>491</v>
      </c>
      <c r="B402" s="4" t="s">
        <v>807</v>
      </c>
      <c r="C402" s="47">
        <v>4028177813717</v>
      </c>
      <c r="D402" s="59">
        <v>275.80003896813452</v>
      </c>
      <c r="E402" s="59">
        <v>253.53242026498427</v>
      </c>
      <c r="F402" s="59">
        <v>0.48300025134666991</v>
      </c>
      <c r="G402" s="59">
        <v>9.9811999999999994</v>
      </c>
      <c r="H402" s="57">
        <v>0</v>
      </c>
      <c r="I402" s="59">
        <v>11.80341845180396</v>
      </c>
      <c r="J402" s="81" t="s">
        <v>517</v>
      </c>
      <c r="K402" s="54" t="s">
        <v>935</v>
      </c>
      <c r="L402" s="54">
        <v>0</v>
      </c>
      <c r="M402" s="65">
        <v>0</v>
      </c>
      <c r="N402" s="80" t="s">
        <v>1071</v>
      </c>
      <c r="O402" s="64" t="s">
        <v>33</v>
      </c>
      <c r="P402" s="64"/>
      <c r="S402" s="66">
        <v>1</v>
      </c>
    </row>
    <row r="403" spans="1:19" ht="15" customHeight="1" x14ac:dyDescent="0.25">
      <c r="A403" s="58" t="s">
        <v>492</v>
      </c>
      <c r="B403" s="4" t="s">
        <v>807</v>
      </c>
      <c r="C403" s="47">
        <v>4028177813724</v>
      </c>
      <c r="D403" s="59">
        <v>281.43106509100863</v>
      </c>
      <c r="E403" s="59">
        <v>259.12278375803726</v>
      </c>
      <c r="F403" s="59">
        <v>0.49375400701673738</v>
      </c>
      <c r="G403" s="59">
        <v>9.9811999999999994</v>
      </c>
      <c r="H403" s="57">
        <v>0</v>
      </c>
      <c r="I403" s="59">
        <v>11.833327325954679</v>
      </c>
      <c r="J403" s="81" t="s">
        <v>517</v>
      </c>
      <c r="K403" s="54" t="s">
        <v>935</v>
      </c>
      <c r="L403" s="54">
        <v>0</v>
      </c>
      <c r="M403" s="65">
        <v>0</v>
      </c>
      <c r="N403" s="80" t="s">
        <v>1071</v>
      </c>
      <c r="O403" s="64" t="s">
        <v>33</v>
      </c>
      <c r="P403" s="64"/>
      <c r="S403" s="66">
        <v>1</v>
      </c>
    </row>
    <row r="404" spans="1:19" ht="15" customHeight="1" x14ac:dyDescent="0.25">
      <c r="A404" s="58" t="s">
        <v>493</v>
      </c>
      <c r="B404" s="4" t="s">
        <v>807</v>
      </c>
      <c r="C404" s="47">
        <v>4028177813731</v>
      </c>
      <c r="D404" s="59">
        <v>287.02886844875309</v>
      </c>
      <c r="E404" s="59">
        <v>264.6801474534285</v>
      </c>
      <c r="F404" s="59">
        <v>0.50444697146097461</v>
      </c>
      <c r="G404" s="59">
        <v>9.9811999999999994</v>
      </c>
      <c r="H404" s="57">
        <v>0</v>
      </c>
      <c r="I404" s="59">
        <v>11.863074023863581</v>
      </c>
      <c r="J404" s="81" t="s">
        <v>517</v>
      </c>
      <c r="K404" s="54" t="s">
        <v>935</v>
      </c>
      <c r="L404" s="54">
        <v>0</v>
      </c>
      <c r="M404" s="65">
        <v>0</v>
      </c>
      <c r="N404" s="80" t="s">
        <v>1071</v>
      </c>
      <c r="O404" s="64" t="s">
        <v>33</v>
      </c>
      <c r="P404" s="64"/>
      <c r="S404" s="66">
        <v>1</v>
      </c>
    </row>
    <row r="405" spans="1:19" ht="15" customHeight="1" x14ac:dyDescent="0.25">
      <c r="A405" s="58" t="s">
        <v>494</v>
      </c>
      <c r="B405" s="4" t="s">
        <v>807</v>
      </c>
      <c r="C405" s="47">
        <v>4028177813748</v>
      </c>
      <c r="D405" s="59">
        <v>295.41980181895929</v>
      </c>
      <c r="E405" s="59">
        <v>273.01096028403737</v>
      </c>
      <c r="F405" s="59">
        <v>0.52032782823059465</v>
      </c>
      <c r="G405" s="59">
        <v>9.9811999999999994</v>
      </c>
      <c r="H405" s="57">
        <v>0</v>
      </c>
      <c r="I405" s="59">
        <v>11.907313706691228</v>
      </c>
      <c r="J405" s="81" t="s">
        <v>517</v>
      </c>
      <c r="K405" s="54" t="s">
        <v>935</v>
      </c>
      <c r="L405" s="54">
        <v>0</v>
      </c>
      <c r="M405" s="65">
        <v>0</v>
      </c>
      <c r="N405" s="80" t="s">
        <v>1071</v>
      </c>
      <c r="O405" s="64" t="s">
        <v>33</v>
      </c>
      <c r="P405" s="64"/>
      <c r="S405" s="66">
        <v>1</v>
      </c>
    </row>
    <row r="406" spans="1:19" ht="15" customHeight="1" x14ac:dyDescent="0.25">
      <c r="A406" s="58" t="s">
        <v>949</v>
      </c>
      <c r="B406" s="4" t="s">
        <v>808</v>
      </c>
      <c r="C406" s="47">
        <v>4028177522862</v>
      </c>
      <c r="E406" s="59">
        <v>14.271825000000003</v>
      </c>
      <c r="J406" s="81" t="s">
        <v>517</v>
      </c>
      <c r="K406" s="54" t="s">
        <v>1175</v>
      </c>
      <c r="L406" s="82">
        <v>0</v>
      </c>
      <c r="M406" s="54">
        <v>0</v>
      </c>
      <c r="N406" s="80" t="s">
        <v>1075</v>
      </c>
      <c r="O406" s="71" t="s">
        <v>1047</v>
      </c>
      <c r="S406" s="82"/>
    </row>
    <row r="407" spans="1:19" ht="15" customHeight="1" x14ac:dyDescent="0.25">
      <c r="A407" s="58" t="s">
        <v>765</v>
      </c>
      <c r="B407" s="4" t="s">
        <v>808</v>
      </c>
      <c r="C407" s="47">
        <v>4028177522886</v>
      </c>
      <c r="E407" s="59">
        <v>19.154547000000001</v>
      </c>
      <c r="J407" s="81" t="s">
        <v>517</v>
      </c>
      <c r="K407" s="54" t="s">
        <v>1175</v>
      </c>
      <c r="L407" s="82">
        <v>0</v>
      </c>
      <c r="M407" s="54">
        <v>0</v>
      </c>
      <c r="N407" s="80" t="s">
        <v>1075</v>
      </c>
      <c r="O407" s="71" t="s">
        <v>1047</v>
      </c>
      <c r="S407" s="82"/>
    </row>
    <row r="408" spans="1:19" ht="15" customHeight="1" x14ac:dyDescent="0.25">
      <c r="A408" s="58" t="s">
        <v>495</v>
      </c>
      <c r="B408" s="4" t="s">
        <v>807</v>
      </c>
      <c r="C408" s="47">
        <v>4028177813755</v>
      </c>
      <c r="D408" s="59">
        <v>192.13431931078324</v>
      </c>
      <c r="E408" s="59">
        <v>170.46896793263269</v>
      </c>
      <c r="F408" s="59">
        <v>0.32630961239556405</v>
      </c>
      <c r="G408" s="59">
        <v>9.9811999999999994</v>
      </c>
      <c r="H408" s="57">
        <v>0</v>
      </c>
      <c r="I408" s="59">
        <v>11.357841765754966</v>
      </c>
      <c r="J408" s="81" t="s">
        <v>517</v>
      </c>
      <c r="K408" s="54" t="s">
        <v>935</v>
      </c>
      <c r="L408" s="54">
        <v>0</v>
      </c>
      <c r="M408" s="65">
        <v>0</v>
      </c>
      <c r="N408" s="80" t="s">
        <v>1071</v>
      </c>
      <c r="O408" s="64" t="s">
        <v>33</v>
      </c>
      <c r="P408" s="64"/>
      <c r="S408" s="66">
        <v>1</v>
      </c>
    </row>
    <row r="409" spans="1:19" ht="15" customHeight="1" x14ac:dyDescent="0.25">
      <c r="A409" s="58" t="s">
        <v>766</v>
      </c>
      <c r="B409" s="4" t="s">
        <v>808</v>
      </c>
      <c r="C409" s="47">
        <v>4028177829039</v>
      </c>
      <c r="E409" s="59">
        <v>1.3236556592760003</v>
      </c>
      <c r="J409" s="81" t="s">
        <v>517</v>
      </c>
      <c r="K409" s="54" t="s">
        <v>1175</v>
      </c>
      <c r="L409" s="82">
        <v>0</v>
      </c>
      <c r="M409" s="54">
        <v>0</v>
      </c>
      <c r="N409" s="80" t="s">
        <v>1076</v>
      </c>
      <c r="O409" s="71" t="s">
        <v>1047</v>
      </c>
      <c r="S409" s="82"/>
    </row>
    <row r="410" spans="1:19" ht="15" customHeight="1" x14ac:dyDescent="0.25">
      <c r="A410" s="58" t="s">
        <v>767</v>
      </c>
      <c r="B410" s="4" t="s">
        <v>808</v>
      </c>
      <c r="C410" s="47">
        <v>4028177829046</v>
      </c>
      <c r="E410" s="59">
        <v>1.9405051197000005</v>
      </c>
      <c r="J410" s="81" t="s">
        <v>517</v>
      </c>
      <c r="K410" s="54" t="s">
        <v>1175</v>
      </c>
      <c r="L410" s="82">
        <v>0</v>
      </c>
      <c r="M410" s="54">
        <v>0</v>
      </c>
      <c r="N410" s="80" t="s">
        <v>1076</v>
      </c>
      <c r="O410" s="71" t="s">
        <v>1047</v>
      </c>
      <c r="S410" s="82"/>
    </row>
    <row r="411" spans="1:19" ht="15" customHeight="1" x14ac:dyDescent="0.25">
      <c r="A411" s="58" t="s">
        <v>768</v>
      </c>
      <c r="B411" s="4" t="s">
        <v>808</v>
      </c>
      <c r="C411" s="47">
        <v>4028177829053</v>
      </c>
      <c r="E411" s="59">
        <v>2.4969101847000004</v>
      </c>
      <c r="J411" s="81" t="s">
        <v>517</v>
      </c>
      <c r="K411" s="54" t="s">
        <v>1175</v>
      </c>
      <c r="L411" s="82">
        <v>0</v>
      </c>
      <c r="M411" s="54">
        <v>0</v>
      </c>
      <c r="N411" s="80" t="s">
        <v>1076</v>
      </c>
      <c r="O411" s="71" t="s">
        <v>1047</v>
      </c>
      <c r="S411" s="82"/>
    </row>
    <row r="412" spans="1:19" ht="15" customHeight="1" x14ac:dyDescent="0.25">
      <c r="A412" s="58" t="s">
        <v>769</v>
      </c>
      <c r="B412" s="4" t="s">
        <v>808</v>
      </c>
      <c r="C412" s="47">
        <v>4028177829060</v>
      </c>
      <c r="E412" s="59">
        <v>3.0533152497000002</v>
      </c>
      <c r="J412" s="81" t="s">
        <v>517</v>
      </c>
      <c r="K412" s="54" t="s">
        <v>1175</v>
      </c>
      <c r="L412" s="82">
        <v>0</v>
      </c>
      <c r="M412" s="54">
        <v>0</v>
      </c>
      <c r="N412" s="80" t="s">
        <v>1076</v>
      </c>
      <c r="O412" s="71" t="s">
        <v>1047</v>
      </c>
      <c r="S412" s="82"/>
    </row>
    <row r="413" spans="1:19" ht="15" customHeight="1" x14ac:dyDescent="0.25">
      <c r="A413" s="58" t="s">
        <v>770</v>
      </c>
      <c r="B413" s="4" t="s">
        <v>808</v>
      </c>
      <c r="C413" s="47">
        <v>4028177829077</v>
      </c>
      <c r="E413" s="59">
        <v>4.1661253797000004</v>
      </c>
      <c r="J413" s="81" t="s">
        <v>517</v>
      </c>
      <c r="K413" s="54" t="s">
        <v>1175</v>
      </c>
      <c r="L413" s="82">
        <v>0</v>
      </c>
      <c r="M413" s="54">
        <v>0</v>
      </c>
      <c r="N413" s="80" t="s">
        <v>1076</v>
      </c>
      <c r="O413" s="71" t="s">
        <v>1047</v>
      </c>
      <c r="S413" s="82"/>
    </row>
    <row r="414" spans="1:19" ht="15" customHeight="1" x14ac:dyDescent="0.25">
      <c r="A414" s="58" t="s">
        <v>771</v>
      </c>
      <c r="B414" s="4" t="s">
        <v>808</v>
      </c>
      <c r="C414" s="47">
        <v>4028177829084</v>
      </c>
      <c r="E414" s="59">
        <v>5.0556023574899998</v>
      </c>
      <c r="J414" s="81" t="s">
        <v>517</v>
      </c>
      <c r="K414" s="54" t="s">
        <v>1175</v>
      </c>
      <c r="L414" s="82">
        <v>0</v>
      </c>
      <c r="M414" s="54">
        <v>0</v>
      </c>
      <c r="N414" s="80" t="s">
        <v>1076</v>
      </c>
      <c r="O414" s="71" t="s">
        <v>1047</v>
      </c>
      <c r="S414" s="82"/>
    </row>
    <row r="415" spans="1:19" ht="15" customHeight="1" x14ac:dyDescent="0.25">
      <c r="A415" s="58" t="s">
        <v>772</v>
      </c>
      <c r="B415" s="4" t="s">
        <v>808</v>
      </c>
      <c r="C415" s="47">
        <v>4028177829091</v>
      </c>
      <c r="E415" s="59">
        <v>6.1629415924560007</v>
      </c>
      <c r="J415" s="81" t="s">
        <v>517</v>
      </c>
      <c r="K415" s="54" t="s">
        <v>1175</v>
      </c>
      <c r="L415" s="83">
        <v>0</v>
      </c>
      <c r="M415" s="54">
        <v>0</v>
      </c>
      <c r="N415" s="80" t="s">
        <v>1076</v>
      </c>
      <c r="O415" s="71" t="s">
        <v>1047</v>
      </c>
      <c r="P415" s="83"/>
      <c r="S415" s="83"/>
    </row>
    <row r="416" spans="1:19" ht="15" customHeight="1" x14ac:dyDescent="0.25">
      <c r="A416" s="58" t="s">
        <v>773</v>
      </c>
      <c r="B416" s="4" t="s">
        <v>808</v>
      </c>
      <c r="C416" s="47">
        <v>4028177829107</v>
      </c>
      <c r="E416" s="59">
        <v>1.4296543957612502</v>
      </c>
      <c r="J416" s="81" t="s">
        <v>517</v>
      </c>
      <c r="K416" s="54" t="s">
        <v>1175</v>
      </c>
      <c r="L416" s="83">
        <v>0</v>
      </c>
      <c r="M416" s="54">
        <v>0</v>
      </c>
      <c r="N416" s="80" t="s">
        <v>1077</v>
      </c>
      <c r="O416" s="71" t="s">
        <v>1047</v>
      </c>
      <c r="P416" s="83"/>
      <c r="S416" s="83"/>
    </row>
    <row r="417" spans="1:19" ht="15" customHeight="1" x14ac:dyDescent="0.25">
      <c r="A417" s="58" t="s">
        <v>774</v>
      </c>
      <c r="B417" s="4" t="s">
        <v>808</v>
      </c>
      <c r="C417" s="47">
        <v>4028177829114</v>
      </c>
      <c r="E417" s="59">
        <v>2.0972258796749998</v>
      </c>
      <c r="J417" s="81" t="s">
        <v>517</v>
      </c>
      <c r="K417" s="54" t="s">
        <v>1175</v>
      </c>
      <c r="L417" s="83">
        <v>0</v>
      </c>
      <c r="M417" s="54">
        <v>0</v>
      </c>
      <c r="N417" s="80" t="s">
        <v>1077</v>
      </c>
      <c r="O417" s="71" t="s">
        <v>1047</v>
      </c>
      <c r="P417" s="83"/>
      <c r="S417" s="83"/>
    </row>
    <row r="418" spans="1:19" ht="15" customHeight="1" x14ac:dyDescent="0.25">
      <c r="A418" s="58" t="s">
        <v>775</v>
      </c>
      <c r="B418" s="4" t="s">
        <v>808</v>
      </c>
      <c r="C418" s="47">
        <v>4028177829121</v>
      </c>
      <c r="E418" s="59">
        <v>2.6999980334250004</v>
      </c>
      <c r="J418" s="81" t="s">
        <v>517</v>
      </c>
      <c r="K418" s="54" t="s">
        <v>1175</v>
      </c>
      <c r="L418" s="83">
        <v>0</v>
      </c>
      <c r="M418" s="54">
        <v>0</v>
      </c>
      <c r="N418" s="80" t="s">
        <v>1077</v>
      </c>
      <c r="O418" s="71" t="s">
        <v>1047</v>
      </c>
      <c r="P418" s="82"/>
      <c r="S418" s="83"/>
    </row>
    <row r="419" spans="1:19" ht="15" customHeight="1" x14ac:dyDescent="0.25">
      <c r="A419" s="58" t="s">
        <v>776</v>
      </c>
      <c r="B419" s="4" t="s">
        <v>808</v>
      </c>
      <c r="C419" s="47">
        <v>4028177829138</v>
      </c>
      <c r="E419" s="59">
        <v>3.2256758934375007</v>
      </c>
      <c r="J419" s="81" t="s">
        <v>517</v>
      </c>
      <c r="K419" s="54" t="s">
        <v>1175</v>
      </c>
      <c r="L419" s="83">
        <v>0</v>
      </c>
      <c r="M419" s="54">
        <v>0</v>
      </c>
      <c r="N419" s="80" t="s">
        <v>1077</v>
      </c>
      <c r="O419" s="71" t="s">
        <v>1047</v>
      </c>
      <c r="P419" s="82"/>
      <c r="S419" s="83"/>
    </row>
    <row r="420" spans="1:19" ht="15" customHeight="1" x14ac:dyDescent="0.25">
      <c r="A420" s="58" t="s">
        <v>777</v>
      </c>
      <c r="B420" s="4" t="s">
        <v>808</v>
      </c>
      <c r="C420" s="47">
        <v>4028177829145</v>
      </c>
      <c r="E420" s="59">
        <v>4.4025606121875001</v>
      </c>
      <c r="J420" s="81" t="s">
        <v>517</v>
      </c>
      <c r="K420" s="54" t="s">
        <v>1175</v>
      </c>
      <c r="L420" s="83">
        <v>0</v>
      </c>
      <c r="M420" s="54">
        <v>0</v>
      </c>
      <c r="N420" s="80" t="s">
        <v>1077</v>
      </c>
      <c r="O420" s="71" t="s">
        <v>1047</v>
      </c>
      <c r="P420" s="82"/>
      <c r="S420" s="83"/>
    </row>
    <row r="421" spans="1:19" ht="15" customHeight="1" x14ac:dyDescent="0.25">
      <c r="A421" s="58" t="s">
        <v>778</v>
      </c>
      <c r="B421" s="4" t="s">
        <v>808</v>
      </c>
      <c r="C421" s="47">
        <v>4028177829152</v>
      </c>
      <c r="E421" s="59">
        <v>5.49073243992075</v>
      </c>
      <c r="J421" s="81" t="s">
        <v>517</v>
      </c>
      <c r="K421" s="54" t="s">
        <v>1175</v>
      </c>
      <c r="L421" s="83">
        <v>0</v>
      </c>
      <c r="M421" s="54">
        <v>0</v>
      </c>
      <c r="N421" s="80" t="s">
        <v>1077</v>
      </c>
      <c r="O421" s="71" t="s">
        <v>1047</v>
      </c>
      <c r="P421" s="82"/>
      <c r="S421" s="83"/>
    </row>
    <row r="422" spans="1:19" ht="15" customHeight="1" x14ac:dyDescent="0.25">
      <c r="A422" s="58" t="s">
        <v>779</v>
      </c>
      <c r="B422" s="4" t="s">
        <v>808</v>
      </c>
      <c r="C422" s="47">
        <v>4028177829169</v>
      </c>
      <c r="E422" s="59">
        <v>6.6487018300957512</v>
      </c>
      <c r="J422" s="81" t="s">
        <v>517</v>
      </c>
      <c r="K422" s="54" t="s">
        <v>1175</v>
      </c>
      <c r="L422" s="83">
        <v>0</v>
      </c>
      <c r="M422" s="54">
        <v>0</v>
      </c>
      <c r="N422" s="80" t="s">
        <v>1077</v>
      </c>
      <c r="O422" s="71" t="s">
        <v>1047</v>
      </c>
      <c r="S422" s="83"/>
    </row>
    <row r="423" spans="1:19" ht="15" customHeight="1" x14ac:dyDescent="0.25">
      <c r="A423" s="58" t="s">
        <v>780</v>
      </c>
      <c r="B423" s="4" t="s">
        <v>808</v>
      </c>
      <c r="C423" s="47">
        <v>4028177829176</v>
      </c>
      <c r="E423" s="59">
        <v>7.7606553845737523</v>
      </c>
      <c r="J423" s="81" t="s">
        <v>517</v>
      </c>
      <c r="K423" s="54" t="s">
        <v>1175</v>
      </c>
      <c r="L423" s="83">
        <v>0</v>
      </c>
      <c r="M423" s="54">
        <v>0</v>
      </c>
      <c r="N423" s="80" t="s">
        <v>1077</v>
      </c>
      <c r="O423" s="71" t="s">
        <v>1047</v>
      </c>
      <c r="P423" s="82"/>
      <c r="S423" s="83"/>
    </row>
    <row r="424" spans="1:19" ht="15" customHeight="1" x14ac:dyDescent="0.25">
      <c r="A424" s="58" t="s">
        <v>781</v>
      </c>
      <c r="B424" s="4" t="s">
        <v>808</v>
      </c>
      <c r="C424" s="47">
        <v>4028177829183</v>
      </c>
      <c r="E424" s="59">
        <v>8.911746473448753</v>
      </c>
      <c r="J424" s="81" t="s">
        <v>517</v>
      </c>
      <c r="K424" s="54" t="s">
        <v>1175</v>
      </c>
      <c r="L424" s="83">
        <v>0</v>
      </c>
      <c r="M424" s="54">
        <v>0</v>
      </c>
      <c r="N424" s="80" t="s">
        <v>1077</v>
      </c>
      <c r="O424" s="71" t="s">
        <v>1047</v>
      </c>
      <c r="P424" s="82"/>
      <c r="S424" s="83"/>
    </row>
    <row r="425" spans="1:19" ht="15" customHeight="1" x14ac:dyDescent="0.25">
      <c r="A425" s="58" t="s">
        <v>782</v>
      </c>
      <c r="B425" s="4" t="s">
        <v>808</v>
      </c>
      <c r="C425" s="47">
        <v>4028177829190</v>
      </c>
      <c r="E425" s="59">
        <v>10.062837562323752</v>
      </c>
      <c r="J425" s="81" t="s">
        <v>517</v>
      </c>
      <c r="K425" s="54" t="s">
        <v>1175</v>
      </c>
      <c r="L425" s="83">
        <v>0</v>
      </c>
      <c r="M425" s="54">
        <v>0</v>
      </c>
      <c r="N425" s="80" t="s">
        <v>1077</v>
      </c>
      <c r="O425" s="71" t="s">
        <v>1047</v>
      </c>
      <c r="P425" s="82"/>
      <c r="S425" s="83"/>
    </row>
    <row r="426" spans="1:19" ht="15" customHeight="1" x14ac:dyDescent="0.25">
      <c r="A426" s="58" t="s">
        <v>783</v>
      </c>
      <c r="B426" s="4" t="s">
        <v>808</v>
      </c>
      <c r="C426" s="47">
        <v>4028177829206</v>
      </c>
      <c r="E426" s="59">
        <v>11.213928651198751</v>
      </c>
      <c r="J426" s="81" t="s">
        <v>517</v>
      </c>
      <c r="K426" s="54" t="s">
        <v>1175</v>
      </c>
      <c r="L426" s="83">
        <v>0</v>
      </c>
      <c r="M426" s="54">
        <v>0</v>
      </c>
      <c r="N426" s="80" t="s">
        <v>1077</v>
      </c>
      <c r="O426" s="71" t="s">
        <v>1047</v>
      </c>
      <c r="P426" s="82"/>
      <c r="S426" s="83"/>
    </row>
    <row r="427" spans="1:19" ht="15" customHeight="1" x14ac:dyDescent="0.25">
      <c r="A427" s="58" t="s">
        <v>784</v>
      </c>
      <c r="B427" s="4" t="s">
        <v>808</v>
      </c>
      <c r="C427" s="47">
        <v>4028177829213</v>
      </c>
      <c r="E427" s="59">
        <v>12.36501974007375</v>
      </c>
      <c r="J427" s="81" t="s">
        <v>517</v>
      </c>
      <c r="K427" s="54" t="s">
        <v>1175</v>
      </c>
      <c r="L427" s="83">
        <v>0</v>
      </c>
      <c r="M427" s="54">
        <v>0</v>
      </c>
      <c r="N427" s="80" t="s">
        <v>1077</v>
      </c>
      <c r="O427" s="71" t="s">
        <v>1047</v>
      </c>
      <c r="P427" s="82"/>
      <c r="S427" s="83"/>
    </row>
    <row r="428" spans="1:19" ht="15" customHeight="1" x14ac:dyDescent="0.25">
      <c r="A428" s="58" t="s">
        <v>785</v>
      </c>
      <c r="B428" s="4" t="s">
        <v>808</v>
      </c>
      <c r="C428" s="47">
        <v>4028177921702</v>
      </c>
      <c r="E428" s="59">
        <v>1.5187752197625004</v>
      </c>
      <c r="J428" s="81" t="s">
        <v>517</v>
      </c>
      <c r="K428" s="54" t="s">
        <v>1175</v>
      </c>
      <c r="L428" s="83">
        <v>0</v>
      </c>
      <c r="M428" s="54">
        <v>0</v>
      </c>
      <c r="N428" s="80" t="s">
        <v>1078</v>
      </c>
      <c r="O428" s="71" t="s">
        <v>1047</v>
      </c>
      <c r="P428" s="82"/>
      <c r="S428" s="83"/>
    </row>
    <row r="429" spans="1:19" ht="15" customHeight="1" x14ac:dyDescent="0.25">
      <c r="A429" s="58" t="s">
        <v>786</v>
      </c>
      <c r="B429" s="4" t="s">
        <v>808</v>
      </c>
      <c r="C429" s="47">
        <v>4028177921719</v>
      </c>
      <c r="E429" s="59">
        <v>3.7212119353875002</v>
      </c>
      <c r="J429" s="81" t="s">
        <v>517</v>
      </c>
      <c r="K429" s="54" t="s">
        <v>1175</v>
      </c>
      <c r="L429" s="83">
        <v>0</v>
      </c>
      <c r="M429" s="54">
        <v>0</v>
      </c>
      <c r="N429" s="80" t="s">
        <v>1078</v>
      </c>
      <c r="O429" s="71" t="s">
        <v>1047</v>
      </c>
      <c r="P429" s="82"/>
      <c r="S429" s="83"/>
    </row>
    <row r="430" spans="1:19" ht="15" customHeight="1" x14ac:dyDescent="0.25">
      <c r="A430" s="58" t="s">
        <v>787</v>
      </c>
      <c r="B430" s="4" t="s">
        <v>808</v>
      </c>
      <c r="C430" s="47">
        <v>4028177921726</v>
      </c>
      <c r="E430" s="59">
        <v>6.3641359941375004</v>
      </c>
      <c r="J430" s="81" t="s">
        <v>517</v>
      </c>
      <c r="K430" s="54" t="s">
        <v>1175</v>
      </c>
      <c r="L430" s="83">
        <v>0</v>
      </c>
      <c r="M430" s="54">
        <v>0</v>
      </c>
      <c r="N430" s="80" t="s">
        <v>1078</v>
      </c>
      <c r="O430" s="71" t="s">
        <v>1047</v>
      </c>
      <c r="P430" s="82"/>
      <c r="S430" s="83"/>
    </row>
    <row r="431" spans="1:19" ht="15" customHeight="1" x14ac:dyDescent="0.25">
      <c r="A431" s="58" t="s">
        <v>788</v>
      </c>
      <c r="B431" s="4" t="s">
        <v>808</v>
      </c>
      <c r="C431" s="47">
        <v>4028177921733</v>
      </c>
      <c r="E431" s="59">
        <v>9.8880347391375008</v>
      </c>
      <c r="J431" s="81" t="s">
        <v>517</v>
      </c>
      <c r="K431" s="54" t="s">
        <v>1175</v>
      </c>
      <c r="L431" s="83">
        <v>0</v>
      </c>
      <c r="M431" s="54">
        <v>0</v>
      </c>
      <c r="N431" s="80" t="s">
        <v>1078</v>
      </c>
      <c r="O431" s="71" t="s">
        <v>1047</v>
      </c>
      <c r="P431" s="82"/>
      <c r="S431" s="83"/>
    </row>
    <row r="432" spans="1:19" ht="15" customHeight="1" x14ac:dyDescent="0.25">
      <c r="A432" s="58" t="s">
        <v>789</v>
      </c>
      <c r="B432" s="4" t="s">
        <v>808</v>
      </c>
      <c r="C432" s="47">
        <v>4028177958647</v>
      </c>
      <c r="E432" s="59">
        <v>5.3232797627249999</v>
      </c>
      <c r="J432" s="81" t="s">
        <v>517</v>
      </c>
      <c r="K432" s="54" t="s">
        <v>1175</v>
      </c>
      <c r="L432" s="83">
        <v>0</v>
      </c>
      <c r="M432" s="54">
        <v>0</v>
      </c>
      <c r="N432" s="80" t="s">
        <v>1079</v>
      </c>
      <c r="O432" s="71" t="s">
        <v>1047</v>
      </c>
      <c r="P432" s="82"/>
      <c r="S432" s="83"/>
    </row>
    <row r="433" spans="1:19" ht="15" customHeight="1" x14ac:dyDescent="0.25">
      <c r="A433" s="58" t="s">
        <v>790</v>
      </c>
      <c r="B433" s="4" t="s">
        <v>808</v>
      </c>
      <c r="C433" s="47">
        <v>4028177958654</v>
      </c>
      <c r="E433" s="59">
        <v>5.9724190052250004</v>
      </c>
      <c r="J433" s="81" t="s">
        <v>517</v>
      </c>
      <c r="K433" s="54" t="s">
        <v>1175</v>
      </c>
      <c r="L433" s="83">
        <v>0</v>
      </c>
      <c r="M433" s="54">
        <v>0</v>
      </c>
      <c r="N433" s="80" t="s">
        <v>1079</v>
      </c>
      <c r="O433" s="71" t="s">
        <v>1047</v>
      </c>
      <c r="P433" s="82"/>
      <c r="S433" s="83"/>
    </row>
    <row r="434" spans="1:19" ht="15" customHeight="1" x14ac:dyDescent="0.25">
      <c r="A434" s="58" t="s">
        <v>791</v>
      </c>
      <c r="B434" s="4" t="s">
        <v>808</v>
      </c>
      <c r="C434" s="47">
        <v>4028177958630</v>
      </c>
      <c r="E434" s="59">
        <v>0.7987792425000001</v>
      </c>
      <c r="J434" s="81" t="s">
        <v>517</v>
      </c>
      <c r="K434" s="54" t="s">
        <v>1175</v>
      </c>
      <c r="L434" s="83">
        <v>0</v>
      </c>
      <c r="M434" s="54">
        <v>0</v>
      </c>
      <c r="N434" s="80" t="s">
        <v>1079</v>
      </c>
      <c r="O434" s="71" t="s">
        <v>1047</v>
      </c>
      <c r="P434" s="82"/>
      <c r="S434" s="83"/>
    </row>
    <row r="435" spans="1:19" ht="15" customHeight="1" x14ac:dyDescent="0.25">
      <c r="A435" s="58" t="s">
        <v>792</v>
      </c>
      <c r="B435" s="4" t="s">
        <v>808</v>
      </c>
      <c r="C435" s="47">
        <v>4028177919518</v>
      </c>
      <c r="E435" s="59">
        <v>6.1931799275040014</v>
      </c>
      <c r="J435" s="81" t="s">
        <v>517</v>
      </c>
      <c r="K435" s="54" t="s">
        <v>1175</v>
      </c>
      <c r="L435" s="83">
        <v>0</v>
      </c>
      <c r="M435" s="54">
        <v>0</v>
      </c>
      <c r="N435" s="80" t="s">
        <v>1080</v>
      </c>
      <c r="O435" s="71" t="s">
        <v>1047</v>
      </c>
      <c r="P435" s="82"/>
      <c r="S435" s="83"/>
    </row>
    <row r="436" spans="1:19" ht="15" customHeight="1" x14ac:dyDescent="0.25">
      <c r="A436" s="58" t="s">
        <v>793</v>
      </c>
      <c r="B436" s="4" t="s">
        <v>808</v>
      </c>
      <c r="C436" s="47">
        <v>4028177919525</v>
      </c>
      <c r="E436" s="59">
        <v>8.3150965679039999</v>
      </c>
      <c r="J436" s="81" t="s">
        <v>517</v>
      </c>
      <c r="K436" s="54" t="s">
        <v>1175</v>
      </c>
      <c r="L436" s="83">
        <v>0</v>
      </c>
      <c r="M436" s="54">
        <v>0</v>
      </c>
      <c r="N436" s="80" t="s">
        <v>1080</v>
      </c>
      <c r="O436" s="71" t="s">
        <v>1047</v>
      </c>
      <c r="P436" s="82"/>
      <c r="S436" s="83"/>
    </row>
    <row r="437" spans="1:19" ht="15" customHeight="1" x14ac:dyDescent="0.25">
      <c r="A437" s="58" t="s">
        <v>794</v>
      </c>
      <c r="B437" s="4" t="s">
        <v>808</v>
      </c>
      <c r="C437" s="47">
        <v>4028177919532</v>
      </c>
      <c r="E437" s="59">
        <v>10.437013208304</v>
      </c>
      <c r="J437" s="81" t="s">
        <v>517</v>
      </c>
      <c r="K437" s="54" t="s">
        <v>1175</v>
      </c>
      <c r="L437" s="83">
        <v>0</v>
      </c>
      <c r="M437" s="54">
        <v>0</v>
      </c>
      <c r="N437" s="80" t="s">
        <v>1080</v>
      </c>
      <c r="O437" s="71" t="s">
        <v>1047</v>
      </c>
      <c r="S437" s="83"/>
    </row>
    <row r="438" spans="1:19" ht="15" customHeight="1" x14ac:dyDescent="0.25">
      <c r="A438" s="58" t="s">
        <v>795</v>
      </c>
      <c r="B438" s="4" t="s">
        <v>808</v>
      </c>
      <c r="C438" s="47">
        <v>4028177919549</v>
      </c>
      <c r="E438" s="59">
        <v>12.558929848704002</v>
      </c>
      <c r="J438" s="81" t="s">
        <v>517</v>
      </c>
      <c r="K438" s="54" t="s">
        <v>1175</v>
      </c>
      <c r="L438" s="83">
        <v>0</v>
      </c>
      <c r="M438" s="54">
        <v>0</v>
      </c>
      <c r="N438" s="80" t="s">
        <v>1080</v>
      </c>
      <c r="O438" s="71" t="s">
        <v>1047</v>
      </c>
      <c r="S438" s="83"/>
    </row>
    <row r="439" spans="1:19" ht="15" customHeight="1" x14ac:dyDescent="0.25">
      <c r="A439" s="58" t="s">
        <v>796</v>
      </c>
      <c r="B439" s="4" t="s">
        <v>808</v>
      </c>
      <c r="C439" s="47">
        <v>4028177924659</v>
      </c>
      <c r="E439" s="59">
        <v>1.1392605983437503</v>
      </c>
      <c r="J439" s="81" t="s">
        <v>517</v>
      </c>
      <c r="K439" s="54" t="s">
        <v>1175</v>
      </c>
      <c r="L439" s="83">
        <v>0</v>
      </c>
      <c r="M439" s="54">
        <v>0</v>
      </c>
      <c r="N439" s="80" t="s">
        <v>1081</v>
      </c>
      <c r="O439" s="71" t="s">
        <v>1047</v>
      </c>
      <c r="S439" s="83"/>
    </row>
    <row r="440" spans="1:19" ht="15" customHeight="1" x14ac:dyDescent="0.25">
      <c r="A440" s="58" t="s">
        <v>797</v>
      </c>
      <c r="B440" s="4" t="s">
        <v>808</v>
      </c>
      <c r="C440" s="47">
        <v>4028177924635</v>
      </c>
      <c r="E440" s="59">
        <v>1.5426542704687498</v>
      </c>
      <c r="J440" s="81" t="s">
        <v>517</v>
      </c>
      <c r="K440" s="54" t="s">
        <v>1175</v>
      </c>
      <c r="L440" s="83">
        <v>0</v>
      </c>
      <c r="M440" s="54">
        <v>0</v>
      </c>
      <c r="N440" s="80" t="s">
        <v>1081</v>
      </c>
      <c r="O440" s="71" t="s">
        <v>1047</v>
      </c>
      <c r="S440" s="83"/>
    </row>
    <row r="441" spans="1:19" ht="15" customHeight="1" x14ac:dyDescent="0.25">
      <c r="A441" s="58" t="s">
        <v>798</v>
      </c>
      <c r="B441" s="4" t="s">
        <v>808</v>
      </c>
      <c r="C441" s="47">
        <v>4028177924697</v>
      </c>
      <c r="E441" s="59">
        <v>1.9460479425937498</v>
      </c>
      <c r="J441" s="81" t="s">
        <v>517</v>
      </c>
      <c r="K441" s="54" t="s">
        <v>1175</v>
      </c>
      <c r="L441" s="83">
        <v>0</v>
      </c>
      <c r="M441" s="54">
        <v>0</v>
      </c>
      <c r="N441" s="80" t="s">
        <v>1081</v>
      </c>
      <c r="O441" s="71" t="s">
        <v>1047</v>
      </c>
      <c r="S441" s="83"/>
    </row>
    <row r="442" spans="1:19" ht="15" customHeight="1" x14ac:dyDescent="0.25">
      <c r="A442" s="58" t="s">
        <v>799</v>
      </c>
      <c r="B442" s="4" t="s">
        <v>808</v>
      </c>
      <c r="C442" s="47">
        <v>4028177924666</v>
      </c>
      <c r="E442" s="59">
        <v>2.6298443151609381</v>
      </c>
      <c r="J442" s="81" t="s">
        <v>517</v>
      </c>
      <c r="K442" s="54" t="s">
        <v>1175</v>
      </c>
      <c r="L442" s="83">
        <v>0</v>
      </c>
      <c r="M442" s="54">
        <v>0</v>
      </c>
      <c r="N442" s="80" t="s">
        <v>1081</v>
      </c>
      <c r="O442" s="71" t="s">
        <v>1047</v>
      </c>
      <c r="S442" s="83"/>
    </row>
    <row r="443" spans="1:19" ht="15" customHeight="1" x14ac:dyDescent="0.25">
      <c r="A443" s="58" t="s">
        <v>800</v>
      </c>
      <c r="B443" s="4" t="s">
        <v>808</v>
      </c>
      <c r="C443" s="47">
        <v>4028177924673</v>
      </c>
      <c r="E443" s="59">
        <v>3.0150171025921875</v>
      </c>
      <c r="J443" s="81" t="s">
        <v>517</v>
      </c>
      <c r="K443" s="54" t="s">
        <v>1175</v>
      </c>
      <c r="L443" s="83">
        <v>0</v>
      </c>
      <c r="M443" s="54">
        <v>0</v>
      </c>
      <c r="N443" s="80" t="s">
        <v>1081</v>
      </c>
      <c r="O443" s="71" t="s">
        <v>1047</v>
      </c>
      <c r="S443" s="83"/>
    </row>
    <row r="444" spans="1:19" ht="15" customHeight="1" x14ac:dyDescent="0.25">
      <c r="A444" s="58" t="s">
        <v>801</v>
      </c>
      <c r="B444" s="4" t="s">
        <v>808</v>
      </c>
      <c r="C444" s="47">
        <v>4028177924642</v>
      </c>
      <c r="E444" s="59">
        <v>3.4001898900234373</v>
      </c>
      <c r="J444" s="81" t="s">
        <v>517</v>
      </c>
      <c r="K444" s="54" t="s">
        <v>1175</v>
      </c>
      <c r="L444" s="83">
        <v>0</v>
      </c>
      <c r="M444" s="54">
        <v>0</v>
      </c>
      <c r="N444" s="80" t="s">
        <v>1081</v>
      </c>
      <c r="O444" s="71" t="s">
        <v>1047</v>
      </c>
      <c r="S444" s="83"/>
    </row>
    <row r="445" spans="1:19" ht="15" customHeight="1" x14ac:dyDescent="0.25">
      <c r="A445" s="58" t="s">
        <v>802</v>
      </c>
      <c r="B445" s="4" t="s">
        <v>808</v>
      </c>
      <c r="C445" s="47">
        <v>4028177926851</v>
      </c>
      <c r="E445" s="59">
        <v>2.2446715277296874</v>
      </c>
      <c r="J445" s="81" t="s">
        <v>517</v>
      </c>
      <c r="K445" s="54" t="s">
        <v>1175</v>
      </c>
      <c r="L445" s="83">
        <v>0</v>
      </c>
      <c r="M445" s="54">
        <v>0</v>
      </c>
      <c r="N445" s="80" t="s">
        <v>1081</v>
      </c>
      <c r="O445" s="71" t="s">
        <v>1047</v>
      </c>
      <c r="S445" s="83"/>
    </row>
    <row r="446" spans="1:19" ht="15" customHeight="1" x14ac:dyDescent="0.25">
      <c r="A446" s="58" t="s">
        <v>803</v>
      </c>
      <c r="B446" s="4" t="s">
        <v>808</v>
      </c>
      <c r="C446" s="47">
        <v>4028177926837</v>
      </c>
      <c r="E446" s="59">
        <v>4.1705354648859378</v>
      </c>
      <c r="J446" s="81" t="s">
        <v>517</v>
      </c>
      <c r="K446" s="54" t="s">
        <v>1175</v>
      </c>
      <c r="L446" s="83">
        <v>0</v>
      </c>
      <c r="M446" s="54">
        <v>0</v>
      </c>
      <c r="N446" s="80" t="s">
        <v>1081</v>
      </c>
      <c r="O446" s="71" t="s">
        <v>1047</v>
      </c>
      <c r="S446" s="83"/>
    </row>
    <row r="447" spans="1:19" ht="15" customHeight="1" x14ac:dyDescent="0.25">
      <c r="A447" s="58" t="s">
        <v>804</v>
      </c>
      <c r="B447" s="4" t="s">
        <v>808</v>
      </c>
      <c r="C447" s="47">
        <v>4028177926844</v>
      </c>
      <c r="E447" s="59">
        <v>4.9408810397484375</v>
      </c>
      <c r="J447" s="81" t="s">
        <v>517</v>
      </c>
      <c r="K447" s="54" t="s">
        <v>1175</v>
      </c>
      <c r="L447" s="83">
        <v>0</v>
      </c>
      <c r="M447" s="54">
        <v>0</v>
      </c>
      <c r="N447" s="80" t="s">
        <v>1081</v>
      </c>
      <c r="O447" s="71" t="s">
        <v>1047</v>
      </c>
      <c r="S447" s="83"/>
    </row>
    <row r="448" spans="1:19" ht="15" customHeight="1" x14ac:dyDescent="0.25">
      <c r="A448" s="58" t="s">
        <v>805</v>
      </c>
      <c r="B448" s="4" t="s">
        <v>808</v>
      </c>
      <c r="C448" s="47">
        <v>4028177940765</v>
      </c>
      <c r="E448" s="59">
        <v>2.4757752001884374</v>
      </c>
      <c r="J448" s="81" t="s">
        <v>517</v>
      </c>
      <c r="K448" s="54" t="s">
        <v>1175</v>
      </c>
      <c r="L448" s="83">
        <v>0</v>
      </c>
      <c r="M448" s="54">
        <v>0</v>
      </c>
      <c r="N448" s="80" t="s">
        <v>1081</v>
      </c>
      <c r="O448" s="71" t="s">
        <v>1047</v>
      </c>
      <c r="S448" s="83"/>
    </row>
    <row r="449" spans="1:19" ht="15" customHeight="1" x14ac:dyDescent="0.25">
      <c r="A449" s="58" t="s">
        <v>496</v>
      </c>
      <c r="B449" s="4" t="s">
        <v>807</v>
      </c>
      <c r="C449" s="47">
        <v>4028177813762</v>
      </c>
      <c r="D449" s="59">
        <v>308.77290165937342</v>
      </c>
      <c r="E449" s="59">
        <v>286.26876770142235</v>
      </c>
      <c r="F449" s="59">
        <v>0.54524511774626783</v>
      </c>
      <c r="G449" s="59">
        <v>9.9811999999999994</v>
      </c>
      <c r="H449" s="57">
        <v>0</v>
      </c>
      <c r="I449" s="59">
        <v>11.977688840204758</v>
      </c>
      <c r="J449" s="81" t="s">
        <v>517</v>
      </c>
      <c r="K449" s="54" t="s">
        <v>935</v>
      </c>
      <c r="L449" s="54">
        <v>0</v>
      </c>
      <c r="M449" s="65">
        <v>0</v>
      </c>
      <c r="N449" s="80" t="s">
        <v>1071</v>
      </c>
      <c r="O449" s="64" t="s">
        <v>33</v>
      </c>
      <c r="P449" s="64"/>
      <c r="S449" s="66">
        <v>1</v>
      </c>
    </row>
    <row r="450" spans="1:19" ht="15" customHeight="1" x14ac:dyDescent="0.25">
      <c r="A450" s="58" t="s">
        <v>497</v>
      </c>
      <c r="B450" s="4" t="s">
        <v>807</v>
      </c>
      <c r="C450" s="47">
        <v>4028177936003</v>
      </c>
      <c r="D450" s="59">
        <v>320.32432306382964</v>
      </c>
      <c r="E450" s="59">
        <v>296.42847872203129</v>
      </c>
      <c r="F450" s="59">
        <v>0.5742608045158879</v>
      </c>
      <c r="G450" s="59">
        <v>9.9811999999999994</v>
      </c>
      <c r="H450" s="57">
        <v>0</v>
      </c>
      <c r="I450" s="59">
        <v>13.340383537282406</v>
      </c>
      <c r="J450" s="81" t="s">
        <v>517</v>
      </c>
      <c r="K450" s="54" t="s">
        <v>935</v>
      </c>
      <c r="L450" s="54">
        <v>0</v>
      </c>
      <c r="M450" s="65">
        <v>0</v>
      </c>
      <c r="N450" s="80" t="s">
        <v>1071</v>
      </c>
      <c r="O450" s="64" t="s">
        <v>33</v>
      </c>
      <c r="P450" s="64"/>
      <c r="S450" s="66">
        <v>1</v>
      </c>
    </row>
    <row r="451" spans="1:19" ht="15" customHeight="1" x14ac:dyDescent="0.25">
      <c r="A451" s="58" t="s">
        <v>498</v>
      </c>
      <c r="B451" s="4" t="s">
        <v>807</v>
      </c>
      <c r="C451" s="47">
        <v>4028177813779</v>
      </c>
      <c r="D451" s="59">
        <v>216.19592827464774</v>
      </c>
      <c r="E451" s="59">
        <v>194.35396119705575</v>
      </c>
      <c r="F451" s="59">
        <v>0.3713445081608574</v>
      </c>
      <c r="G451" s="59">
        <v>9.9811999999999994</v>
      </c>
      <c r="H451" s="57">
        <v>0</v>
      </c>
      <c r="I451" s="59">
        <v>11.489422569431145</v>
      </c>
      <c r="J451" s="81" t="s">
        <v>517</v>
      </c>
      <c r="K451" s="54" t="s">
        <v>935</v>
      </c>
      <c r="L451" s="54">
        <v>0</v>
      </c>
      <c r="M451" s="65">
        <v>0</v>
      </c>
      <c r="N451" s="80" t="s">
        <v>1071</v>
      </c>
      <c r="O451" s="64" t="s">
        <v>33</v>
      </c>
      <c r="P451" s="64"/>
      <c r="S451" s="66">
        <v>1</v>
      </c>
    </row>
    <row r="452" spans="1:19" ht="15" customHeight="1" x14ac:dyDescent="0.25">
      <c r="A452" s="58" t="s">
        <v>541</v>
      </c>
      <c r="B452" s="4" t="s">
        <v>807</v>
      </c>
      <c r="C452" s="47">
        <v>4028177978027</v>
      </c>
      <c r="D452" s="59">
        <v>13.390476786170611</v>
      </c>
      <c r="E452" s="59">
        <v>11.676619799970611</v>
      </c>
      <c r="F452" s="59">
        <v>2.27032512E-2</v>
      </c>
      <c r="G452" s="59">
        <v>0.78120000000000001</v>
      </c>
      <c r="H452" s="57">
        <v>0</v>
      </c>
      <c r="I452" s="59">
        <v>0.90995373499999999</v>
      </c>
      <c r="J452" s="81" t="s">
        <v>517</v>
      </c>
      <c r="K452" s="54" t="s">
        <v>935</v>
      </c>
      <c r="L452" s="54">
        <v>0</v>
      </c>
      <c r="M452" s="54">
        <v>0</v>
      </c>
      <c r="N452" s="80" t="s">
        <v>1082</v>
      </c>
      <c r="O452" s="64" t="s">
        <v>33</v>
      </c>
      <c r="P452" s="83"/>
      <c r="S452" s="66">
        <v>1</v>
      </c>
    </row>
    <row r="453" spans="1:19" ht="15" customHeight="1" x14ac:dyDescent="0.25">
      <c r="A453" s="58" t="s">
        <v>542</v>
      </c>
      <c r="B453" s="4" t="s">
        <v>807</v>
      </c>
      <c r="C453" s="47">
        <v>4028177978034</v>
      </c>
      <c r="D453" s="59">
        <v>14.578688817841021</v>
      </c>
      <c r="E453" s="59">
        <v>12.856841043391022</v>
      </c>
      <c r="F453" s="59">
        <v>2.4820185200000001E-2</v>
      </c>
      <c r="G453" s="59">
        <v>0.78120000000000001</v>
      </c>
      <c r="H453" s="57">
        <v>0</v>
      </c>
      <c r="I453" s="59">
        <v>0.91582758924999996</v>
      </c>
      <c r="J453" s="81" t="s">
        <v>517</v>
      </c>
      <c r="K453" s="54" t="s">
        <v>935</v>
      </c>
      <c r="L453" s="54">
        <v>0</v>
      </c>
      <c r="M453" s="54">
        <v>0</v>
      </c>
      <c r="N453" s="80" t="s">
        <v>1082</v>
      </c>
      <c r="O453" s="64" t="s">
        <v>33</v>
      </c>
      <c r="P453" s="83"/>
      <c r="S453" s="66">
        <v>1</v>
      </c>
    </row>
    <row r="454" spans="1:19" ht="15" customHeight="1" x14ac:dyDescent="0.25">
      <c r="A454" s="58" t="s">
        <v>543</v>
      </c>
      <c r="B454" s="4" t="s">
        <v>807</v>
      </c>
      <c r="C454" s="47">
        <v>4028177978041</v>
      </c>
      <c r="D454" s="59">
        <v>17.006311441181836</v>
      </c>
      <c r="E454" s="59">
        <v>15.268103610231837</v>
      </c>
      <c r="F454" s="59">
        <v>2.91544532E-2</v>
      </c>
      <c r="G454" s="59">
        <v>0.78120000000000001</v>
      </c>
      <c r="H454" s="57">
        <v>0</v>
      </c>
      <c r="I454" s="59">
        <v>0.92785337774999999</v>
      </c>
      <c r="J454" s="81" t="s">
        <v>517</v>
      </c>
      <c r="K454" s="54" t="s">
        <v>935</v>
      </c>
      <c r="L454" s="54">
        <v>0</v>
      </c>
      <c r="M454" s="54">
        <v>0</v>
      </c>
      <c r="N454" s="80" t="s">
        <v>1082</v>
      </c>
      <c r="O454" s="64" t="s">
        <v>33</v>
      </c>
      <c r="P454" s="83"/>
      <c r="S454" s="66">
        <v>1</v>
      </c>
    </row>
    <row r="455" spans="1:19" ht="15" customHeight="1" x14ac:dyDescent="0.25">
      <c r="A455" s="58" t="s">
        <v>544</v>
      </c>
      <c r="B455" s="4" t="s">
        <v>807</v>
      </c>
      <c r="C455" s="47">
        <v>4028177978058</v>
      </c>
      <c r="D455" s="59">
        <v>19.382735504522657</v>
      </c>
      <c r="E455" s="59">
        <v>17.628546097072658</v>
      </c>
      <c r="F455" s="59">
        <v>3.3388321200000008E-2</v>
      </c>
      <c r="G455" s="59">
        <v>0.78120000000000001</v>
      </c>
      <c r="H455" s="57">
        <v>0</v>
      </c>
      <c r="I455" s="59">
        <v>0.93960108625000005</v>
      </c>
      <c r="J455" s="81" t="s">
        <v>517</v>
      </c>
      <c r="K455" s="54" t="s">
        <v>935</v>
      </c>
      <c r="L455" s="54">
        <v>0</v>
      </c>
      <c r="M455" s="54">
        <v>0</v>
      </c>
      <c r="N455" s="80" t="s">
        <v>1082</v>
      </c>
      <c r="O455" s="64" t="s">
        <v>33</v>
      </c>
      <c r="P455" s="83"/>
      <c r="S455" s="66">
        <v>1</v>
      </c>
    </row>
    <row r="456" spans="1:19" ht="15" customHeight="1" x14ac:dyDescent="0.25">
      <c r="A456" s="58" t="s">
        <v>545</v>
      </c>
      <c r="B456" s="4" t="s">
        <v>807</v>
      </c>
      <c r="C456" s="47">
        <v>4028177978065</v>
      </c>
      <c r="D456" s="59">
        <v>20.004099237482851</v>
      </c>
      <c r="E456" s="59">
        <v>18.245703841782859</v>
      </c>
      <c r="F456" s="59">
        <v>3.4501255200000004E-2</v>
      </c>
      <c r="G456" s="59">
        <v>0.78120000000000001</v>
      </c>
      <c r="H456" s="57">
        <v>0</v>
      </c>
      <c r="I456" s="59">
        <v>0.9426941405</v>
      </c>
      <c r="J456" s="81" t="s">
        <v>517</v>
      </c>
      <c r="K456" s="54" t="s">
        <v>935</v>
      </c>
      <c r="L456" s="54">
        <v>0</v>
      </c>
      <c r="M456" s="54">
        <v>0</v>
      </c>
      <c r="N456" s="80" t="s">
        <v>1082</v>
      </c>
      <c r="O456" s="64" t="s">
        <v>33</v>
      </c>
      <c r="S456" s="66">
        <v>1</v>
      </c>
    </row>
    <row r="457" spans="1:19" ht="15" customHeight="1" x14ac:dyDescent="0.25">
      <c r="A457" s="58" t="s">
        <v>546</v>
      </c>
      <c r="B457" s="4" t="s">
        <v>807</v>
      </c>
      <c r="C457" s="47">
        <v>4028177978089</v>
      </c>
      <c r="D457" s="59">
        <v>21.810358127863473</v>
      </c>
      <c r="E457" s="59">
        <v>20.039808663913472</v>
      </c>
      <c r="F457" s="59">
        <v>3.772258920000001E-2</v>
      </c>
      <c r="G457" s="59">
        <v>0.78120000000000001</v>
      </c>
      <c r="H457" s="57">
        <v>0</v>
      </c>
      <c r="I457" s="59">
        <v>0.95162687475000007</v>
      </c>
      <c r="J457" s="81" t="s">
        <v>517</v>
      </c>
      <c r="K457" s="54" t="s">
        <v>935</v>
      </c>
      <c r="L457" s="54">
        <v>0</v>
      </c>
      <c r="M457" s="54">
        <v>0</v>
      </c>
      <c r="N457" s="80" t="s">
        <v>1082</v>
      </c>
      <c r="O457" s="64" t="s">
        <v>33</v>
      </c>
      <c r="P457" s="83"/>
      <c r="S457" s="66">
        <v>1</v>
      </c>
    </row>
    <row r="458" spans="1:19" ht="15" customHeight="1" x14ac:dyDescent="0.25">
      <c r="A458" s="58" t="s">
        <v>547</v>
      </c>
      <c r="B458" s="4" t="s">
        <v>807</v>
      </c>
      <c r="C458" s="47">
        <v>4028177978164</v>
      </c>
      <c r="D458" s="59">
        <v>22.99857015953388</v>
      </c>
      <c r="E458" s="59">
        <v>21.220029907333881</v>
      </c>
      <c r="F458" s="59">
        <v>3.9839523200000004E-2</v>
      </c>
      <c r="G458" s="59">
        <v>0.78120000000000001</v>
      </c>
      <c r="H458" s="57">
        <v>0</v>
      </c>
      <c r="I458" s="59">
        <v>0.95750072900000005</v>
      </c>
      <c r="J458" s="81" t="s">
        <v>517</v>
      </c>
      <c r="K458" s="54" t="s">
        <v>935</v>
      </c>
      <c r="L458" s="54">
        <v>0</v>
      </c>
      <c r="M458" s="54">
        <v>0</v>
      </c>
      <c r="N458" s="80" t="s">
        <v>1082</v>
      </c>
      <c r="O458" s="64" t="s">
        <v>33</v>
      </c>
      <c r="P458" s="83"/>
      <c r="S458" s="66">
        <v>1</v>
      </c>
    </row>
    <row r="459" spans="1:19" ht="15" customHeight="1" x14ac:dyDescent="0.25">
      <c r="A459" s="58" t="s">
        <v>548</v>
      </c>
      <c r="B459" s="4" t="s">
        <v>807</v>
      </c>
      <c r="C459" s="47">
        <v>4028177978096</v>
      </c>
      <c r="D459" s="59">
        <v>24.237980751204287</v>
      </c>
      <c r="E459" s="59">
        <v>22.451071230754291</v>
      </c>
      <c r="F459" s="59">
        <v>4.2056857200000006E-2</v>
      </c>
      <c r="G459" s="59">
        <v>0.78120000000000001</v>
      </c>
      <c r="H459" s="57">
        <v>0</v>
      </c>
      <c r="I459" s="59">
        <v>0.96365266324999999</v>
      </c>
      <c r="J459" s="81" t="s">
        <v>517</v>
      </c>
      <c r="K459" s="54" t="s">
        <v>935</v>
      </c>
      <c r="L459" s="54">
        <v>0</v>
      </c>
      <c r="M459" s="54">
        <v>0</v>
      </c>
      <c r="N459" s="80" t="s">
        <v>1082</v>
      </c>
      <c r="O459" s="64" t="s">
        <v>33</v>
      </c>
      <c r="P459" s="83"/>
      <c r="S459" s="66">
        <v>1</v>
      </c>
    </row>
    <row r="460" spans="1:19" ht="15" customHeight="1" x14ac:dyDescent="0.25">
      <c r="A460" s="58" t="s">
        <v>549</v>
      </c>
      <c r="B460" s="4" t="s">
        <v>807</v>
      </c>
      <c r="C460" s="47">
        <v>4028177978072</v>
      </c>
      <c r="D460" s="59">
        <v>29.042027437885913</v>
      </c>
      <c r="E460" s="59">
        <v>27.22277628443592</v>
      </c>
      <c r="F460" s="59">
        <v>5.0624993199999996E-2</v>
      </c>
      <c r="G460" s="59">
        <v>0.78120000000000001</v>
      </c>
      <c r="H460" s="57">
        <v>0</v>
      </c>
      <c r="I460" s="59">
        <v>0.98742616025000007</v>
      </c>
      <c r="J460" s="81" t="s">
        <v>517</v>
      </c>
      <c r="K460" s="54" t="s">
        <v>935</v>
      </c>
      <c r="L460" s="54">
        <v>0</v>
      </c>
      <c r="M460" s="54">
        <v>0</v>
      </c>
      <c r="N460" s="80" t="s">
        <v>1082</v>
      </c>
      <c r="O460" s="64" t="s">
        <v>33</v>
      </c>
      <c r="P460" s="83"/>
      <c r="S460" s="66">
        <v>1</v>
      </c>
    </row>
    <row r="461" spans="1:19" ht="15" customHeight="1" x14ac:dyDescent="0.25">
      <c r="A461" s="58" t="s">
        <v>550</v>
      </c>
      <c r="B461" s="4" t="s">
        <v>807</v>
      </c>
      <c r="C461" s="47">
        <v>4028177978102</v>
      </c>
      <c r="D461" s="59">
        <v>31.418451501226734</v>
      </c>
      <c r="E461" s="59">
        <v>29.583218771276741</v>
      </c>
      <c r="F461" s="59">
        <v>5.4858861199999991E-2</v>
      </c>
      <c r="G461" s="59">
        <v>0.78120000000000001</v>
      </c>
      <c r="H461" s="57">
        <v>0</v>
      </c>
      <c r="I461" s="59">
        <v>0.99917386875000003</v>
      </c>
      <c r="J461" s="81" t="s">
        <v>517</v>
      </c>
      <c r="K461" s="54" t="s">
        <v>935</v>
      </c>
      <c r="L461" s="54">
        <v>0</v>
      </c>
      <c r="M461" s="54">
        <v>0</v>
      </c>
      <c r="N461" s="80" t="s">
        <v>1082</v>
      </c>
      <c r="O461" s="64" t="s">
        <v>33</v>
      </c>
      <c r="P461" s="83"/>
      <c r="S461" s="66">
        <v>1</v>
      </c>
    </row>
    <row r="462" spans="1:19" ht="15" customHeight="1" x14ac:dyDescent="0.25">
      <c r="A462" s="58" t="s">
        <v>551</v>
      </c>
      <c r="B462" s="4" t="s">
        <v>807</v>
      </c>
      <c r="C462" s="47">
        <v>4028177978119</v>
      </c>
      <c r="D462" s="59">
        <v>19.952453115758363</v>
      </c>
      <c r="E462" s="59">
        <v>18.143494792158364</v>
      </c>
      <c r="F462" s="59">
        <v>3.5179758399999997E-2</v>
      </c>
      <c r="G462" s="59">
        <v>0.78120000000000001</v>
      </c>
      <c r="H462" s="57">
        <v>0</v>
      </c>
      <c r="I462" s="59">
        <v>0.99257856519999987</v>
      </c>
      <c r="J462" s="81" t="s">
        <v>517</v>
      </c>
      <c r="K462" s="54" t="s">
        <v>935</v>
      </c>
      <c r="L462" s="54">
        <v>0</v>
      </c>
      <c r="M462" s="54">
        <v>0</v>
      </c>
      <c r="N462" s="80" t="s">
        <v>1082</v>
      </c>
      <c r="O462" s="64" t="s">
        <v>33</v>
      </c>
      <c r="P462" s="83"/>
      <c r="S462" s="66">
        <v>1</v>
      </c>
    </row>
    <row r="463" spans="1:19" ht="15" customHeight="1" x14ac:dyDescent="0.25">
      <c r="A463" s="58" t="s">
        <v>552</v>
      </c>
      <c r="B463" s="4" t="s">
        <v>807</v>
      </c>
      <c r="C463" s="47">
        <v>4028177978126</v>
      </c>
      <c r="D463" s="59">
        <v>22.050043403059384</v>
      </c>
      <c r="E463" s="59">
        <v>20.226798121309386</v>
      </c>
      <c r="F463" s="59">
        <v>3.8963533199999997E-2</v>
      </c>
      <c r="G463" s="59">
        <v>0.78120000000000001</v>
      </c>
      <c r="H463" s="57">
        <v>0</v>
      </c>
      <c r="I463" s="59">
        <v>1.0030817485500001</v>
      </c>
      <c r="J463" s="81" t="s">
        <v>517</v>
      </c>
      <c r="K463" s="54" t="s">
        <v>935</v>
      </c>
      <c r="L463" s="54">
        <v>0</v>
      </c>
      <c r="M463" s="54">
        <v>0</v>
      </c>
      <c r="N463" s="80" t="s">
        <v>1082</v>
      </c>
      <c r="O463" s="64" t="s">
        <v>33</v>
      </c>
      <c r="P463" s="83"/>
      <c r="S463" s="66">
        <v>1</v>
      </c>
    </row>
    <row r="464" spans="1:19" ht="15" customHeight="1" x14ac:dyDescent="0.25">
      <c r="A464" s="58" t="s">
        <v>553</v>
      </c>
      <c r="B464" s="4" t="s">
        <v>807</v>
      </c>
      <c r="C464" s="47">
        <v>4028177978133</v>
      </c>
      <c r="D464" s="59">
        <v>26.320695067961424</v>
      </c>
      <c r="E464" s="59">
        <v>24.468325233211424</v>
      </c>
      <c r="F464" s="59">
        <v>4.667826919999999E-2</v>
      </c>
      <c r="G464" s="59">
        <v>0.78120000000000001</v>
      </c>
      <c r="H464" s="57">
        <v>0</v>
      </c>
      <c r="I464" s="59">
        <v>1.02449156555</v>
      </c>
      <c r="J464" s="81" t="s">
        <v>517</v>
      </c>
      <c r="K464" s="54" t="s">
        <v>935</v>
      </c>
      <c r="L464" s="54">
        <v>0</v>
      </c>
      <c r="M464" s="54">
        <v>0</v>
      </c>
      <c r="N464" s="80" t="s">
        <v>1082</v>
      </c>
      <c r="O464" s="64" t="s">
        <v>33</v>
      </c>
      <c r="P464" s="83"/>
      <c r="S464" s="66">
        <v>1</v>
      </c>
    </row>
    <row r="465" spans="1:19" ht="15" customHeight="1" x14ac:dyDescent="0.25">
      <c r="A465" s="58" t="s">
        <v>554</v>
      </c>
      <c r="B465" s="4" t="s">
        <v>807</v>
      </c>
      <c r="C465" s="47">
        <v>4028177978140</v>
      </c>
      <c r="D465" s="59">
        <v>30.514548892863466</v>
      </c>
      <c r="E465" s="59">
        <v>28.63362222511347</v>
      </c>
      <c r="F465" s="59">
        <v>5.4242405199999996E-2</v>
      </c>
      <c r="G465" s="59">
        <v>0.78120000000000001</v>
      </c>
      <c r="H465" s="57">
        <v>0</v>
      </c>
      <c r="I465" s="59">
        <v>1.04548426255</v>
      </c>
      <c r="J465" s="81" t="s">
        <v>517</v>
      </c>
      <c r="K465" s="54" t="s">
        <v>935</v>
      </c>
      <c r="L465" s="54">
        <v>0</v>
      </c>
      <c r="M465" s="54">
        <v>0</v>
      </c>
      <c r="N465" s="80" t="s">
        <v>1082</v>
      </c>
      <c r="O465" s="64" t="s">
        <v>33</v>
      </c>
      <c r="P465" s="83"/>
      <c r="S465" s="66">
        <v>1</v>
      </c>
    </row>
    <row r="466" spans="1:19" ht="15" customHeight="1" x14ac:dyDescent="0.25">
      <c r="A466" s="58" t="s">
        <v>555</v>
      </c>
      <c r="B466" s="4" t="s">
        <v>807</v>
      </c>
      <c r="C466" s="47">
        <v>4028177978157</v>
      </c>
      <c r="D466" s="59">
        <v>34.759601277765512</v>
      </c>
      <c r="E466" s="59">
        <v>32.84973929701551</v>
      </c>
      <c r="F466" s="59">
        <v>6.1906941200000003E-2</v>
      </c>
      <c r="G466" s="59">
        <v>0.78120000000000001</v>
      </c>
      <c r="H466" s="57">
        <v>0</v>
      </c>
      <c r="I466" s="59">
        <v>1.0667550395499998</v>
      </c>
      <c r="J466" s="81" t="s">
        <v>517</v>
      </c>
      <c r="K466" s="54" t="s">
        <v>935</v>
      </c>
      <c r="L466" s="54">
        <v>0</v>
      </c>
      <c r="M466" s="54">
        <v>0</v>
      </c>
      <c r="N466" s="80" t="s">
        <v>1082</v>
      </c>
      <c r="O466" s="64" t="s">
        <v>33</v>
      </c>
      <c r="P466" s="83"/>
      <c r="S466" s="66">
        <v>1</v>
      </c>
    </row>
    <row r="467" spans="1:19" ht="15" customHeight="1" x14ac:dyDescent="0.25">
      <c r="A467" s="58" t="s">
        <v>556</v>
      </c>
      <c r="B467" s="4" t="s">
        <v>807</v>
      </c>
      <c r="C467" s="47">
        <v>4028177978171</v>
      </c>
      <c r="D467" s="59">
        <v>39.004653662667558</v>
      </c>
      <c r="E467" s="59">
        <v>37.065856368917558</v>
      </c>
      <c r="F467" s="59">
        <v>6.9571477200000009E-2</v>
      </c>
      <c r="G467" s="59">
        <v>0.78120000000000001</v>
      </c>
      <c r="H467" s="57">
        <v>0</v>
      </c>
      <c r="I467" s="59">
        <v>1.0880258165500001</v>
      </c>
      <c r="J467" s="81" t="s">
        <v>517</v>
      </c>
      <c r="K467" s="54" t="s">
        <v>935</v>
      </c>
      <c r="L467" s="54">
        <v>0</v>
      </c>
      <c r="M467" s="54">
        <v>0</v>
      </c>
      <c r="N467" s="80" t="s">
        <v>1082</v>
      </c>
      <c r="O467" s="64" t="s">
        <v>33</v>
      </c>
      <c r="P467" s="83"/>
      <c r="S467" s="66">
        <v>1</v>
      </c>
    </row>
    <row r="468" spans="1:19" ht="15" customHeight="1" x14ac:dyDescent="0.25">
      <c r="A468" s="58" t="s">
        <v>557</v>
      </c>
      <c r="B468" s="4" t="s">
        <v>807</v>
      </c>
      <c r="C468" s="47">
        <v>4028177978188</v>
      </c>
      <c r="D468" s="59">
        <v>47.469159152471633</v>
      </c>
      <c r="E468" s="59">
        <v>45.472680472721635</v>
      </c>
      <c r="F468" s="59">
        <v>8.4850349200000008E-2</v>
      </c>
      <c r="G468" s="59">
        <v>0.78120000000000001</v>
      </c>
      <c r="H468" s="57">
        <v>0</v>
      </c>
      <c r="I468" s="59">
        <v>1.13042833055</v>
      </c>
      <c r="J468" s="81" t="s">
        <v>517</v>
      </c>
      <c r="K468" s="54" t="s">
        <v>935</v>
      </c>
      <c r="L468" s="54">
        <v>0</v>
      </c>
      <c r="M468" s="54">
        <v>0</v>
      </c>
      <c r="N468" s="80" t="s">
        <v>1082</v>
      </c>
      <c r="O468" s="64" t="s">
        <v>33</v>
      </c>
      <c r="P468" s="83"/>
      <c r="S468" s="66">
        <v>1</v>
      </c>
    </row>
    <row r="469" spans="1:19" ht="15" customHeight="1" x14ac:dyDescent="0.25">
      <c r="A469" s="58" t="s">
        <v>558</v>
      </c>
      <c r="B469" s="4" t="s">
        <v>807</v>
      </c>
      <c r="C469" s="47">
        <v>4028177978195</v>
      </c>
      <c r="D469" s="59">
        <v>51.663012977373668</v>
      </c>
      <c r="E469" s="59">
        <v>49.637977464623667</v>
      </c>
      <c r="F469" s="59">
        <v>9.2414485199999979E-2</v>
      </c>
      <c r="G469" s="59">
        <v>0.78120000000000001</v>
      </c>
      <c r="H469" s="57">
        <v>0</v>
      </c>
      <c r="I469" s="59">
        <v>1.1514210275499999</v>
      </c>
      <c r="J469" s="81" t="s">
        <v>517</v>
      </c>
      <c r="K469" s="54" t="s">
        <v>935</v>
      </c>
      <c r="L469" s="54">
        <v>0</v>
      </c>
      <c r="M469" s="54">
        <v>0</v>
      </c>
      <c r="N469" s="80" t="s">
        <v>1082</v>
      </c>
      <c r="O469" s="64" t="s">
        <v>33</v>
      </c>
      <c r="P469" s="83"/>
      <c r="S469" s="66">
        <v>1</v>
      </c>
    </row>
    <row r="470" spans="1:19" ht="15" customHeight="1" x14ac:dyDescent="0.25">
      <c r="A470" s="58" t="s">
        <v>559</v>
      </c>
      <c r="B470" s="4" t="s">
        <v>807</v>
      </c>
      <c r="C470" s="47">
        <v>4028177978201</v>
      </c>
      <c r="D470" s="59">
        <v>4.1254063931374496</v>
      </c>
      <c r="E470" s="59">
        <v>2.5094378963624488</v>
      </c>
      <c r="F470" s="59">
        <v>5.0882218000000007E-3</v>
      </c>
      <c r="G470" s="59">
        <v>0.78120000000000001</v>
      </c>
      <c r="H470" s="57">
        <v>0</v>
      </c>
      <c r="I470" s="59">
        <v>0.82968027497499997</v>
      </c>
      <c r="J470" s="81" t="s">
        <v>517</v>
      </c>
      <c r="K470" s="54" t="s">
        <v>935</v>
      </c>
      <c r="L470" s="54">
        <v>0</v>
      </c>
      <c r="M470" s="54">
        <v>0</v>
      </c>
      <c r="N470" s="80" t="s">
        <v>1082</v>
      </c>
      <c r="O470" s="64" t="s">
        <v>33</v>
      </c>
      <c r="P470" s="83"/>
      <c r="S470" s="66">
        <v>1</v>
      </c>
    </row>
    <row r="471" spans="1:19" ht="15" customHeight="1" x14ac:dyDescent="0.25">
      <c r="A471" s="58" t="s">
        <v>560</v>
      </c>
      <c r="B471" s="4" t="s">
        <v>807</v>
      </c>
      <c r="C471" s="47">
        <v>4028177978218</v>
      </c>
      <c r="D471" s="59">
        <v>5.3136184248078564</v>
      </c>
      <c r="E471" s="59">
        <v>3.6896591397828562</v>
      </c>
      <c r="F471" s="59">
        <v>7.2051557999999981E-3</v>
      </c>
      <c r="G471" s="59">
        <v>0.78120000000000001</v>
      </c>
      <c r="H471" s="57">
        <v>0</v>
      </c>
      <c r="I471" s="59">
        <v>0.83555412922500005</v>
      </c>
      <c r="J471" s="81" t="s">
        <v>517</v>
      </c>
      <c r="K471" s="54" t="s">
        <v>935</v>
      </c>
      <c r="L471" s="54">
        <v>0</v>
      </c>
      <c r="M471" s="54">
        <v>0</v>
      </c>
      <c r="N471" s="80" t="s">
        <v>1082</v>
      </c>
      <c r="O471" s="64" t="s">
        <v>33</v>
      </c>
      <c r="S471" s="66">
        <v>1</v>
      </c>
    </row>
    <row r="472" spans="1:19" ht="15" customHeight="1" x14ac:dyDescent="0.25">
      <c r="A472" s="58" t="s">
        <v>561</v>
      </c>
      <c r="B472" s="4" t="s">
        <v>807</v>
      </c>
      <c r="C472" s="47">
        <v>4028177978225</v>
      </c>
      <c r="D472" s="59">
        <v>6.6115558538986745</v>
      </c>
      <c r="E472" s="59">
        <v>4.9796057806236735</v>
      </c>
      <c r="F472" s="59">
        <v>9.3220898000000007E-3</v>
      </c>
      <c r="G472" s="59">
        <v>0.78120000000000001</v>
      </c>
      <c r="H472" s="57">
        <v>0</v>
      </c>
      <c r="I472" s="59">
        <v>0.84142798347500003</v>
      </c>
      <c r="J472" s="81" t="s">
        <v>517</v>
      </c>
      <c r="K472" s="54" t="s">
        <v>935</v>
      </c>
      <c r="L472" s="54">
        <v>0</v>
      </c>
      <c r="M472" s="54">
        <v>0</v>
      </c>
      <c r="N472" s="80" t="s">
        <v>1082</v>
      </c>
      <c r="O472" s="64" t="s">
        <v>33</v>
      </c>
      <c r="S472" s="66">
        <v>1</v>
      </c>
    </row>
    <row r="473" spans="1:19" ht="15" customHeight="1" x14ac:dyDescent="0.25">
      <c r="A473" s="58" t="s">
        <v>562</v>
      </c>
      <c r="B473" s="4" t="s">
        <v>807</v>
      </c>
      <c r="C473" s="47">
        <v>4028177978232</v>
      </c>
      <c r="D473" s="59">
        <v>7.9606918429894895</v>
      </c>
      <c r="E473" s="59">
        <v>6.3203725014644885</v>
      </c>
      <c r="F473" s="59">
        <v>1.15394238E-2</v>
      </c>
      <c r="G473" s="59">
        <v>0.78120000000000001</v>
      </c>
      <c r="H473" s="57">
        <v>0</v>
      </c>
      <c r="I473" s="59">
        <v>0.84757991772499996</v>
      </c>
      <c r="J473" s="81" t="s">
        <v>517</v>
      </c>
      <c r="K473" s="54" t="s">
        <v>935</v>
      </c>
      <c r="L473" s="54">
        <v>0</v>
      </c>
      <c r="M473" s="54">
        <v>0</v>
      </c>
      <c r="N473" s="80" t="s">
        <v>1082</v>
      </c>
      <c r="O473" s="64" t="s">
        <v>33</v>
      </c>
      <c r="S473" s="66">
        <v>1</v>
      </c>
    </row>
    <row r="474" spans="1:19" ht="15" customHeight="1" x14ac:dyDescent="0.25">
      <c r="A474" s="58" t="s">
        <v>563</v>
      </c>
      <c r="B474" s="4" t="s">
        <v>807</v>
      </c>
      <c r="C474" s="47">
        <v>4028177978249</v>
      </c>
      <c r="D474" s="59">
        <v>10.172527810199695</v>
      </c>
      <c r="E474" s="59">
        <v>8.5162268921746929</v>
      </c>
      <c r="F474" s="59">
        <v>1.5773291800000002E-2</v>
      </c>
      <c r="G474" s="59">
        <v>0.78120000000000001</v>
      </c>
      <c r="H474" s="57">
        <v>0</v>
      </c>
      <c r="I474" s="59">
        <v>0.85932762622500003</v>
      </c>
      <c r="J474" s="81" t="s">
        <v>517</v>
      </c>
      <c r="K474" s="54" t="s">
        <v>935</v>
      </c>
      <c r="L474" s="54">
        <v>0</v>
      </c>
      <c r="M474" s="54">
        <v>0</v>
      </c>
      <c r="N474" s="80" t="s">
        <v>1082</v>
      </c>
      <c r="O474" s="64" t="s">
        <v>33</v>
      </c>
      <c r="S474" s="66">
        <v>1</v>
      </c>
    </row>
    <row r="475" spans="1:19" ht="15" customHeight="1" x14ac:dyDescent="0.25">
      <c r="A475" s="58" t="s">
        <v>564</v>
      </c>
      <c r="B475" s="4" t="s">
        <v>807</v>
      </c>
      <c r="C475" s="47">
        <v>4028177978256</v>
      </c>
      <c r="D475" s="59">
        <v>12.545287734830309</v>
      </c>
      <c r="E475" s="59">
        <v>10.872626760305309</v>
      </c>
      <c r="F475" s="59">
        <v>2.0107559799999997E-2</v>
      </c>
      <c r="G475" s="59">
        <v>0.78120000000000001</v>
      </c>
      <c r="H475" s="57">
        <v>0</v>
      </c>
      <c r="I475" s="59">
        <v>0.87135341472499994</v>
      </c>
      <c r="J475" s="81" t="s">
        <v>517</v>
      </c>
      <c r="K475" s="54" t="s">
        <v>935</v>
      </c>
      <c r="L475" s="54">
        <v>0</v>
      </c>
      <c r="M475" s="54">
        <v>0</v>
      </c>
      <c r="N475" s="80" t="s">
        <v>1082</v>
      </c>
      <c r="O475" s="64" t="s">
        <v>33</v>
      </c>
      <c r="S475" s="66">
        <v>1</v>
      </c>
    </row>
    <row r="476" spans="1:19" ht="15" customHeight="1" x14ac:dyDescent="0.25">
      <c r="A476" s="58" t="s">
        <v>565</v>
      </c>
      <c r="B476" s="4" t="s">
        <v>807</v>
      </c>
      <c r="C476" s="47">
        <v>4028177978263</v>
      </c>
      <c r="D476" s="59">
        <v>14.808669526500719</v>
      </c>
      <c r="E476" s="59">
        <v>13.120069683725717</v>
      </c>
      <c r="F476" s="59">
        <v>2.4332893799999998E-2</v>
      </c>
      <c r="G476" s="59">
        <v>0.78120000000000001</v>
      </c>
      <c r="H476" s="57">
        <v>0</v>
      </c>
      <c r="I476" s="59">
        <v>0.88306694897500004</v>
      </c>
      <c r="J476" s="81" t="s">
        <v>517</v>
      </c>
      <c r="K476" s="54" t="s">
        <v>935</v>
      </c>
      <c r="L476" s="54">
        <v>0</v>
      </c>
      <c r="M476" s="54">
        <v>0</v>
      </c>
      <c r="N476" s="80" t="s">
        <v>1082</v>
      </c>
      <c r="O476" s="64" t="s">
        <v>33</v>
      </c>
      <c r="S476" s="66">
        <v>1</v>
      </c>
    </row>
    <row r="477" spans="1:19" ht="15" customHeight="1" x14ac:dyDescent="0.25">
      <c r="A477" s="58" t="s">
        <v>566</v>
      </c>
      <c r="B477" s="4" t="s">
        <v>807</v>
      </c>
      <c r="C477" s="47">
        <v>4028177978270</v>
      </c>
      <c r="D477" s="59">
        <v>6.5977447740461228</v>
      </c>
      <c r="E477" s="59">
        <v>4.9498731691461231</v>
      </c>
      <c r="F477" s="59">
        <v>8.1968568000000009E-3</v>
      </c>
      <c r="G477" s="59">
        <v>0.78120000000000001</v>
      </c>
      <c r="H477" s="57">
        <v>0</v>
      </c>
      <c r="I477" s="59">
        <v>0.85847474810000002</v>
      </c>
      <c r="J477" s="81" t="s">
        <v>517</v>
      </c>
      <c r="K477" s="54" t="s">
        <v>935</v>
      </c>
      <c r="L477" s="54">
        <v>0</v>
      </c>
      <c r="M477" s="54">
        <v>0</v>
      </c>
      <c r="N477" s="80" t="s">
        <v>1082</v>
      </c>
      <c r="O477" s="64" t="s">
        <v>33</v>
      </c>
      <c r="S477" s="66">
        <v>1</v>
      </c>
    </row>
    <row r="478" spans="1:19" ht="15" customHeight="1" x14ac:dyDescent="0.25">
      <c r="A478" s="58" t="s">
        <v>567</v>
      </c>
      <c r="B478" s="4" t="s">
        <v>807</v>
      </c>
      <c r="C478" s="47">
        <v>4028177978287</v>
      </c>
      <c r="D478" s="59">
        <v>8.7328325922277532</v>
      </c>
      <c r="E478" s="59">
        <v>7.0723857308277545</v>
      </c>
      <c r="F478" s="59">
        <v>1.1527124800000002E-2</v>
      </c>
      <c r="G478" s="59">
        <v>0.78120000000000001</v>
      </c>
      <c r="H478" s="57">
        <v>0</v>
      </c>
      <c r="I478" s="59">
        <v>0.8677197365999999</v>
      </c>
      <c r="J478" s="81" t="s">
        <v>517</v>
      </c>
      <c r="K478" s="54" t="s">
        <v>935</v>
      </c>
      <c r="L478" s="54">
        <v>0</v>
      </c>
      <c r="M478" s="54">
        <v>0</v>
      </c>
      <c r="N478" s="80" t="s">
        <v>1082</v>
      </c>
      <c r="O478" s="64" t="s">
        <v>33</v>
      </c>
      <c r="S478" s="66">
        <v>1</v>
      </c>
    </row>
    <row r="479" spans="1:19" ht="15" customHeight="1" x14ac:dyDescent="0.25">
      <c r="A479" s="58" t="s">
        <v>568</v>
      </c>
      <c r="B479" s="4" t="s">
        <v>807</v>
      </c>
      <c r="C479" s="47">
        <v>4028177978300</v>
      </c>
      <c r="D479" s="59">
        <v>10.648469615568573</v>
      </c>
      <c r="E479" s="59">
        <v>8.9754474976685721</v>
      </c>
      <c r="F479" s="59">
        <v>1.4857392799999997E-2</v>
      </c>
      <c r="G479" s="59">
        <v>0.78120000000000001</v>
      </c>
      <c r="H479" s="57">
        <v>0</v>
      </c>
      <c r="I479" s="59">
        <v>0.87696472510000001</v>
      </c>
      <c r="J479" s="81" t="s">
        <v>517</v>
      </c>
      <c r="K479" s="54" t="s">
        <v>935</v>
      </c>
      <c r="L479" s="54">
        <v>0</v>
      </c>
      <c r="M479" s="54">
        <v>0</v>
      </c>
      <c r="N479" s="80" t="s">
        <v>1082</v>
      </c>
      <c r="O479" s="64" t="s">
        <v>33</v>
      </c>
      <c r="S479" s="66">
        <v>1</v>
      </c>
    </row>
    <row r="480" spans="1:19" ht="15" customHeight="1" x14ac:dyDescent="0.25">
      <c r="A480" s="58" t="s">
        <v>569</v>
      </c>
      <c r="B480" s="4" t="s">
        <v>807</v>
      </c>
      <c r="C480" s="47">
        <v>4028177978317</v>
      </c>
      <c r="D480" s="59">
        <v>10.816657385946121</v>
      </c>
      <c r="E480" s="59">
        <v>9.1306815315461201</v>
      </c>
      <c r="F480" s="59">
        <v>1.8288060799999999E-2</v>
      </c>
      <c r="G480" s="59">
        <v>0.78120000000000001</v>
      </c>
      <c r="H480" s="57">
        <v>0</v>
      </c>
      <c r="I480" s="59">
        <v>0.88648779360000007</v>
      </c>
      <c r="J480" s="81" t="s">
        <v>517</v>
      </c>
      <c r="K480" s="54" t="s">
        <v>935</v>
      </c>
      <c r="L480" s="54">
        <v>0</v>
      </c>
      <c r="M480" s="54">
        <v>0</v>
      </c>
      <c r="N480" s="80" t="s">
        <v>1082</v>
      </c>
      <c r="O480" s="64" t="s">
        <v>33</v>
      </c>
      <c r="S480" s="66">
        <v>1</v>
      </c>
    </row>
    <row r="481" spans="1:19" ht="15" customHeight="1" x14ac:dyDescent="0.25">
      <c r="A481" s="58" t="s">
        <v>570</v>
      </c>
      <c r="B481" s="4" t="s">
        <v>807</v>
      </c>
      <c r="C481" s="47">
        <v>4028177978324</v>
      </c>
      <c r="D481" s="59">
        <v>14.379377006897142</v>
      </c>
      <c r="E481" s="59">
        <v>12.668250639497142</v>
      </c>
      <c r="F481" s="59">
        <v>2.49485968E-2</v>
      </c>
      <c r="G481" s="59">
        <v>0.78120000000000001</v>
      </c>
      <c r="H481" s="57">
        <v>0</v>
      </c>
      <c r="I481" s="59">
        <v>0.90497777059999995</v>
      </c>
      <c r="J481" s="81" t="s">
        <v>517</v>
      </c>
      <c r="K481" s="54" t="s">
        <v>935</v>
      </c>
      <c r="L481" s="54">
        <v>0</v>
      </c>
      <c r="M481" s="54">
        <v>0</v>
      </c>
      <c r="N481" s="80" t="s">
        <v>1082</v>
      </c>
      <c r="O481" s="64" t="s">
        <v>33</v>
      </c>
      <c r="S481" s="66">
        <v>1</v>
      </c>
    </row>
    <row r="482" spans="1:19" ht="15" customHeight="1" x14ac:dyDescent="0.25">
      <c r="A482" s="58" t="s">
        <v>571</v>
      </c>
      <c r="B482" s="4" t="s">
        <v>807</v>
      </c>
      <c r="C482" s="47">
        <v>4028177978331</v>
      </c>
      <c r="D482" s="59">
        <v>18.113770541499182</v>
      </c>
      <c r="E482" s="59">
        <v>16.377476577799182</v>
      </c>
      <c r="F482" s="59">
        <v>3.1612546400000004E-2</v>
      </c>
      <c r="G482" s="59">
        <v>0.78120000000000001</v>
      </c>
      <c r="H482" s="57">
        <v>0</v>
      </c>
      <c r="I482" s="59">
        <v>0.92348141730000011</v>
      </c>
      <c r="J482" s="81" t="s">
        <v>517</v>
      </c>
      <c r="K482" s="54" t="s">
        <v>935</v>
      </c>
      <c r="L482" s="54">
        <v>0</v>
      </c>
      <c r="M482" s="54">
        <v>0</v>
      </c>
      <c r="N482" s="80" t="s">
        <v>1082</v>
      </c>
      <c r="O482" s="64" t="s">
        <v>33</v>
      </c>
      <c r="S482" s="66">
        <v>1</v>
      </c>
    </row>
    <row r="483" spans="1:19" ht="15" customHeight="1" x14ac:dyDescent="0.25">
      <c r="A483" s="58" t="s">
        <v>572</v>
      </c>
      <c r="B483" s="4" t="s">
        <v>807</v>
      </c>
      <c r="C483" s="47">
        <v>4028177978348</v>
      </c>
      <c r="D483" s="59">
        <v>21.83356982940122</v>
      </c>
      <c r="E483" s="59">
        <v>20.072296185701223</v>
      </c>
      <c r="F483" s="59">
        <v>3.8238946400000001E-2</v>
      </c>
      <c r="G483" s="59">
        <v>0.78120000000000001</v>
      </c>
      <c r="H483" s="57">
        <v>0</v>
      </c>
      <c r="I483" s="59">
        <v>0.94183469730000002</v>
      </c>
      <c r="J483" s="81" t="s">
        <v>517</v>
      </c>
      <c r="K483" s="54" t="s">
        <v>935</v>
      </c>
      <c r="L483" s="54">
        <v>0</v>
      </c>
      <c r="M483" s="54">
        <v>0</v>
      </c>
      <c r="N483" s="80" t="s">
        <v>1082</v>
      </c>
      <c r="O483" s="64" t="s">
        <v>33</v>
      </c>
      <c r="S483" s="66">
        <v>1</v>
      </c>
    </row>
    <row r="484" spans="1:19" ht="15" customHeight="1" x14ac:dyDescent="0.25">
      <c r="A484" s="58" t="s">
        <v>573</v>
      </c>
      <c r="B484" s="4" t="s">
        <v>807</v>
      </c>
      <c r="C484" s="47">
        <v>4028177982949</v>
      </c>
      <c r="D484" s="59">
        <v>17.006311441181836</v>
      </c>
      <c r="E484" s="59">
        <v>15.268103610231837</v>
      </c>
      <c r="F484" s="59">
        <v>2.91544532E-2</v>
      </c>
      <c r="G484" s="59">
        <v>0.78120000000000001</v>
      </c>
      <c r="H484" s="57">
        <v>0</v>
      </c>
      <c r="I484" s="59">
        <v>0.92785337774999999</v>
      </c>
      <c r="J484" s="81" t="s">
        <v>517</v>
      </c>
      <c r="K484" s="54" t="s">
        <v>935</v>
      </c>
      <c r="L484" s="54">
        <v>0</v>
      </c>
      <c r="M484" s="54">
        <v>0</v>
      </c>
      <c r="N484" s="80" t="s">
        <v>1082</v>
      </c>
      <c r="O484" s="64" t="s">
        <v>33</v>
      </c>
      <c r="S484" s="66">
        <v>1</v>
      </c>
    </row>
    <row r="485" spans="1:19" ht="15" customHeight="1" x14ac:dyDescent="0.25">
      <c r="A485" s="58" t="s">
        <v>574</v>
      </c>
      <c r="B485" s="4" t="s">
        <v>807</v>
      </c>
      <c r="C485" s="47">
        <v>4028177982932</v>
      </c>
      <c r="D485" s="59">
        <v>10.172527810199695</v>
      </c>
      <c r="E485" s="59">
        <v>8.5162268921746929</v>
      </c>
      <c r="F485" s="59">
        <v>1.5773291800000002E-2</v>
      </c>
      <c r="G485" s="59">
        <v>0.78120000000000001</v>
      </c>
      <c r="H485" s="57">
        <v>0</v>
      </c>
      <c r="I485" s="59">
        <v>0.85932762622500003</v>
      </c>
      <c r="J485" s="81" t="s">
        <v>517</v>
      </c>
      <c r="K485" s="54" t="s">
        <v>935</v>
      </c>
      <c r="L485" s="54">
        <v>0</v>
      </c>
      <c r="M485" s="54">
        <v>0</v>
      </c>
      <c r="N485" s="80" t="s">
        <v>1082</v>
      </c>
      <c r="O485" s="64" t="s">
        <v>33</v>
      </c>
      <c r="S485" s="66">
        <v>1</v>
      </c>
    </row>
    <row r="486" spans="1:19" ht="15" customHeight="1" x14ac:dyDescent="0.25">
      <c r="A486" s="58" t="s">
        <v>499</v>
      </c>
      <c r="B486" s="4" t="s">
        <v>807</v>
      </c>
      <c r="C486" s="47">
        <v>4028177813786</v>
      </c>
      <c r="D486" s="59">
        <v>237.94911108976805</v>
      </c>
      <c r="E486" s="59">
        <v>215.95165568204956</v>
      </c>
      <c r="F486" s="59">
        <v>0.41215771444615079</v>
      </c>
      <c r="G486" s="59">
        <v>9.9811999999999994</v>
      </c>
      <c r="H486" s="57">
        <v>0</v>
      </c>
      <c r="I486" s="59">
        <v>11.604097693272323</v>
      </c>
      <c r="J486" s="81" t="s">
        <v>517</v>
      </c>
      <c r="K486" s="54" t="s">
        <v>935</v>
      </c>
      <c r="L486" s="54">
        <v>0</v>
      </c>
      <c r="M486" s="65">
        <v>0</v>
      </c>
      <c r="N486" s="80" t="s">
        <v>1071</v>
      </c>
      <c r="O486" s="64" t="s">
        <v>33</v>
      </c>
      <c r="P486" s="64"/>
      <c r="S486" s="66">
        <v>1</v>
      </c>
    </row>
    <row r="487" spans="1:19" ht="15" customHeight="1" x14ac:dyDescent="0.25">
      <c r="A487" s="58" t="s">
        <v>500</v>
      </c>
      <c r="B487" s="4" t="s">
        <v>807</v>
      </c>
      <c r="C487" s="47">
        <v>4028177813793</v>
      </c>
      <c r="D487" s="59">
        <v>254.06109309901427</v>
      </c>
      <c r="E487" s="59">
        <v>231.94886223599013</v>
      </c>
      <c r="F487" s="59">
        <v>0.44220712506137649</v>
      </c>
      <c r="G487" s="59">
        <v>9.9811999999999994</v>
      </c>
      <c r="H487" s="57">
        <v>0</v>
      </c>
      <c r="I487" s="59">
        <v>11.68882373796278</v>
      </c>
      <c r="J487" s="81" t="s">
        <v>517</v>
      </c>
      <c r="K487" s="54" t="s">
        <v>935</v>
      </c>
      <c r="L487" s="54">
        <v>0</v>
      </c>
      <c r="M487" s="65">
        <v>0</v>
      </c>
      <c r="N487" s="80" t="s">
        <v>1071</v>
      </c>
      <c r="O487" s="64" t="s">
        <v>33</v>
      </c>
      <c r="P487" s="64"/>
      <c r="S487" s="66">
        <v>1</v>
      </c>
    </row>
    <row r="488" spans="1:19" ht="15" customHeight="1" x14ac:dyDescent="0.25">
      <c r="A488" s="58" t="s">
        <v>501</v>
      </c>
      <c r="B488" s="4" t="s">
        <v>807</v>
      </c>
      <c r="C488" s="47">
        <v>4028177813809</v>
      </c>
      <c r="D488" s="59">
        <v>259.69211922188839</v>
      </c>
      <c r="E488" s="59">
        <v>237.53922572904344</v>
      </c>
      <c r="F488" s="59">
        <v>0.45296088073144397</v>
      </c>
      <c r="G488" s="59">
        <v>9.9811999999999994</v>
      </c>
      <c r="H488" s="57">
        <v>0</v>
      </c>
      <c r="I488" s="59">
        <v>11.718732612113502</v>
      </c>
      <c r="J488" s="81" t="s">
        <v>517</v>
      </c>
      <c r="K488" s="54" t="s">
        <v>935</v>
      </c>
      <c r="L488" s="54">
        <v>0</v>
      </c>
      <c r="M488" s="65">
        <v>0</v>
      </c>
      <c r="N488" s="80" t="s">
        <v>1071</v>
      </c>
      <c r="O488" s="64" t="s">
        <v>33</v>
      </c>
      <c r="P488" s="64"/>
      <c r="S488" s="66">
        <v>1</v>
      </c>
    </row>
    <row r="489" spans="1:19" ht="15" customHeight="1" x14ac:dyDescent="0.25">
      <c r="A489" s="58" t="s">
        <v>502</v>
      </c>
      <c r="B489" s="4" t="s">
        <v>807</v>
      </c>
      <c r="C489" s="47">
        <v>4028177813816</v>
      </c>
      <c r="D489" s="59">
        <v>265.28789144813271</v>
      </c>
      <c r="E489" s="59">
        <v>243.09458341543464</v>
      </c>
      <c r="F489" s="59">
        <v>0.46364882517568107</v>
      </c>
      <c r="G489" s="59">
        <v>9.9811999999999994</v>
      </c>
      <c r="H489" s="57">
        <v>0</v>
      </c>
      <c r="I489" s="59">
        <v>11.7484592075224</v>
      </c>
      <c r="J489" s="81" t="s">
        <v>517</v>
      </c>
      <c r="K489" s="54" t="s">
        <v>935</v>
      </c>
      <c r="L489" s="54">
        <v>0</v>
      </c>
      <c r="M489" s="65">
        <v>0</v>
      </c>
      <c r="N489" s="80" t="s">
        <v>1071</v>
      </c>
      <c r="O489" s="64" t="s">
        <v>33</v>
      </c>
      <c r="P489" s="64"/>
      <c r="S489" s="66">
        <v>1</v>
      </c>
    </row>
    <row r="490" spans="1:19" ht="15" customHeight="1" x14ac:dyDescent="0.25">
      <c r="A490" s="58" t="s">
        <v>806</v>
      </c>
      <c r="B490" s="4" t="s">
        <v>808</v>
      </c>
      <c r="C490" s="47">
        <v>4028177212503</v>
      </c>
      <c r="E490" s="59">
        <v>1.3977571181249999</v>
      </c>
      <c r="J490" s="81" t="s">
        <v>517</v>
      </c>
      <c r="K490" s="54" t="s">
        <v>1175</v>
      </c>
      <c r="L490" s="45">
        <v>0</v>
      </c>
      <c r="M490" s="54">
        <v>0</v>
      </c>
      <c r="N490" s="80" t="s">
        <v>1066</v>
      </c>
      <c r="O490" s="71" t="s">
        <v>1047</v>
      </c>
    </row>
    <row r="491" spans="1:19" ht="15" customHeight="1" x14ac:dyDescent="0.25">
      <c r="A491" s="58" t="s">
        <v>503</v>
      </c>
      <c r="B491" s="4" t="s">
        <v>807</v>
      </c>
      <c r="C491" s="47">
        <v>4028177813823</v>
      </c>
      <c r="D491" s="59">
        <v>339.12806202310793</v>
      </c>
      <c r="E491" s="59">
        <v>316.41074277566076</v>
      </c>
      <c r="F491" s="59">
        <v>0.60192800848196337</v>
      </c>
      <c r="G491" s="59">
        <v>9.9811999999999994</v>
      </c>
      <c r="H491" s="57">
        <v>0</v>
      </c>
      <c r="I491" s="59">
        <v>12.134191238965137</v>
      </c>
      <c r="J491" s="81" t="s">
        <v>517</v>
      </c>
      <c r="K491" s="54" t="s">
        <v>935</v>
      </c>
      <c r="L491" s="54">
        <v>0</v>
      </c>
      <c r="M491" s="65">
        <v>0</v>
      </c>
      <c r="N491" s="80" t="s">
        <v>1071</v>
      </c>
      <c r="O491" s="64" t="s">
        <v>33</v>
      </c>
      <c r="P491" s="64"/>
      <c r="S491" s="66">
        <v>1</v>
      </c>
    </row>
    <row r="492" spans="1:19" ht="15" customHeight="1" x14ac:dyDescent="0.25">
      <c r="A492" s="58" t="s">
        <v>504</v>
      </c>
      <c r="B492" s="4" t="s">
        <v>807</v>
      </c>
      <c r="C492" s="47">
        <v>4028177813830</v>
      </c>
      <c r="D492" s="59">
        <v>346.31041532691182</v>
      </c>
      <c r="E492" s="59">
        <v>323.54116633214397</v>
      </c>
      <c r="F492" s="59">
        <v>0.61566238915203053</v>
      </c>
      <c r="G492" s="59">
        <v>9.9811999999999994</v>
      </c>
      <c r="H492" s="57">
        <v>0</v>
      </c>
      <c r="I492" s="59">
        <v>12.172386605615859</v>
      </c>
      <c r="J492" s="81" t="s">
        <v>517</v>
      </c>
      <c r="K492" s="54" t="s">
        <v>935</v>
      </c>
      <c r="L492" s="54">
        <v>0</v>
      </c>
      <c r="M492" s="65">
        <v>0</v>
      </c>
      <c r="N492" s="80" t="s">
        <v>1071</v>
      </c>
      <c r="O492" s="64" t="s">
        <v>33</v>
      </c>
      <c r="P492" s="64"/>
      <c r="S492" s="66">
        <v>1</v>
      </c>
    </row>
    <row r="493" spans="1:19" ht="15" customHeight="1" x14ac:dyDescent="0.25">
      <c r="A493" s="58" t="s">
        <v>505</v>
      </c>
      <c r="B493" s="4" t="s">
        <v>807</v>
      </c>
      <c r="C493" s="47">
        <v>4028177813847</v>
      </c>
      <c r="D493" s="59">
        <v>352.45215188908628</v>
      </c>
      <c r="E493" s="59">
        <v>329.63864890696516</v>
      </c>
      <c r="F493" s="59">
        <v>0.62736060859626774</v>
      </c>
      <c r="G493" s="59">
        <v>9.9811999999999994</v>
      </c>
      <c r="H493" s="57">
        <v>0</v>
      </c>
      <c r="I493" s="59">
        <v>12.204942373524759</v>
      </c>
      <c r="J493" s="81" t="s">
        <v>517</v>
      </c>
      <c r="K493" s="54" t="s">
        <v>935</v>
      </c>
      <c r="L493" s="54">
        <v>0</v>
      </c>
      <c r="M493" s="65">
        <v>0</v>
      </c>
      <c r="N493" s="80" t="s">
        <v>1071</v>
      </c>
      <c r="O493" s="64" t="s">
        <v>33</v>
      </c>
      <c r="P493" s="64"/>
      <c r="S493" s="66">
        <v>1</v>
      </c>
    </row>
    <row r="494" spans="1:19" ht="15" customHeight="1" x14ac:dyDescent="0.25">
      <c r="A494" s="58" t="s">
        <v>506</v>
      </c>
      <c r="B494" s="4" t="s">
        <v>807</v>
      </c>
      <c r="C494" s="47">
        <v>4028177813854</v>
      </c>
      <c r="D494" s="59">
        <v>360.83802229705213</v>
      </c>
      <c r="E494" s="59">
        <v>337.96476688643384</v>
      </c>
      <c r="F494" s="59">
        <v>0.64312901736588779</v>
      </c>
      <c r="G494" s="59">
        <v>9.9811999999999994</v>
      </c>
      <c r="H494" s="57">
        <v>0</v>
      </c>
      <c r="I494" s="59">
        <v>12.248926393252408</v>
      </c>
      <c r="J494" s="81" t="s">
        <v>517</v>
      </c>
      <c r="K494" s="54" t="s">
        <v>935</v>
      </c>
      <c r="L494" s="54">
        <v>0</v>
      </c>
      <c r="M494" s="65">
        <v>0</v>
      </c>
      <c r="N494" s="80" t="s">
        <v>1071</v>
      </c>
      <c r="O494" s="64" t="s">
        <v>33</v>
      </c>
      <c r="P494" s="64"/>
      <c r="S494" s="66">
        <v>1</v>
      </c>
    </row>
    <row r="495" spans="1:19" ht="15" customHeight="1" x14ac:dyDescent="0.25">
      <c r="A495" s="58" t="s">
        <v>507</v>
      </c>
      <c r="B495" s="4" t="s">
        <v>807</v>
      </c>
      <c r="C495" s="47">
        <v>4028177813861</v>
      </c>
      <c r="D495" s="59">
        <v>234.99362269922995</v>
      </c>
      <c r="E495" s="59">
        <v>213.02358289278294</v>
      </c>
      <c r="F495" s="59">
        <v>0.40687829453085744</v>
      </c>
      <c r="G495" s="59">
        <v>9.9811999999999994</v>
      </c>
      <c r="H495" s="57">
        <v>0</v>
      </c>
      <c r="I495" s="59">
        <v>11.581961511916143</v>
      </c>
      <c r="J495" s="81" t="s">
        <v>517</v>
      </c>
      <c r="K495" s="54" t="s">
        <v>935</v>
      </c>
      <c r="L495" s="54">
        <v>0</v>
      </c>
      <c r="M495" s="65">
        <v>0</v>
      </c>
      <c r="N495" s="80" t="s">
        <v>1071</v>
      </c>
      <c r="O495" s="64" t="s">
        <v>33</v>
      </c>
      <c r="P495" s="64"/>
      <c r="S495" s="66">
        <v>1</v>
      </c>
    </row>
    <row r="496" spans="1:19" ht="15" customHeight="1" x14ac:dyDescent="0.25">
      <c r="A496" s="58" t="s">
        <v>508</v>
      </c>
      <c r="B496" s="4" t="s">
        <v>807</v>
      </c>
      <c r="C496" s="47">
        <v>4028177813878</v>
      </c>
      <c r="D496" s="59">
        <v>379.69788433194549</v>
      </c>
      <c r="E496" s="59">
        <v>356.68989229819806</v>
      </c>
      <c r="F496" s="59">
        <v>0.6784949348815611</v>
      </c>
      <c r="G496" s="59">
        <v>9.9811999999999994</v>
      </c>
      <c r="H496" s="57">
        <v>0</v>
      </c>
      <c r="I496" s="59">
        <v>12.348297098865936</v>
      </c>
      <c r="J496" s="81" t="s">
        <v>517</v>
      </c>
      <c r="K496" s="54" t="s">
        <v>935</v>
      </c>
      <c r="L496" s="54">
        <v>0</v>
      </c>
      <c r="M496" s="65">
        <v>0</v>
      </c>
      <c r="N496" s="80" t="s">
        <v>1071</v>
      </c>
      <c r="O496" s="64" t="s">
        <v>33</v>
      </c>
      <c r="P496" s="64"/>
      <c r="S496" s="66">
        <v>1</v>
      </c>
    </row>
    <row r="497" spans="1:19" ht="15" customHeight="1" x14ac:dyDescent="0.25">
      <c r="A497" s="58" t="s">
        <v>509</v>
      </c>
      <c r="B497" s="4" t="s">
        <v>807</v>
      </c>
      <c r="C497" s="47">
        <v>4028177935990</v>
      </c>
      <c r="D497" s="59">
        <v>391.1439326667462</v>
      </c>
      <c r="E497" s="59">
        <v>366.66908340591766</v>
      </c>
      <c r="F497" s="59">
        <v>0.70760056629784307</v>
      </c>
      <c r="G497" s="59">
        <v>9.9811999999999994</v>
      </c>
      <c r="H497" s="57">
        <v>0</v>
      </c>
      <c r="I497" s="59">
        <v>13.786048694530676</v>
      </c>
      <c r="J497" s="81" t="s">
        <v>517</v>
      </c>
      <c r="K497" s="54" t="s">
        <v>935</v>
      </c>
      <c r="L497" s="54">
        <v>0</v>
      </c>
      <c r="M497" s="65">
        <v>0</v>
      </c>
      <c r="N497" s="80" t="s">
        <v>1071</v>
      </c>
      <c r="O497" s="64" t="s">
        <v>33</v>
      </c>
      <c r="P497" s="64"/>
      <c r="S497" s="66">
        <v>1</v>
      </c>
    </row>
    <row r="498" spans="1:19" ht="15" customHeight="1" x14ac:dyDescent="0.25">
      <c r="A498" s="58" t="s">
        <v>510</v>
      </c>
      <c r="B498" s="4" t="s">
        <v>807</v>
      </c>
      <c r="C498" s="47">
        <v>4028177813885</v>
      </c>
      <c r="D498" s="59">
        <v>264.57219291983358</v>
      </c>
      <c r="E498" s="59">
        <v>242.3863859574451</v>
      </c>
      <c r="F498" s="59">
        <v>0.46226443029615077</v>
      </c>
      <c r="G498" s="59">
        <v>9.9811999999999994</v>
      </c>
      <c r="H498" s="57">
        <v>0</v>
      </c>
      <c r="I498" s="59">
        <v>11.742342532092321</v>
      </c>
      <c r="J498" s="81" t="s">
        <v>517</v>
      </c>
      <c r="K498" s="54" t="s">
        <v>935</v>
      </c>
      <c r="L498" s="54">
        <v>0</v>
      </c>
      <c r="M498" s="65">
        <v>0</v>
      </c>
      <c r="N498" s="80" t="s">
        <v>1071</v>
      </c>
      <c r="O498" s="64" t="s">
        <v>33</v>
      </c>
      <c r="P498" s="64"/>
      <c r="S498" s="66">
        <v>1</v>
      </c>
    </row>
    <row r="499" spans="1:19" ht="15" customHeight="1" x14ac:dyDescent="0.25">
      <c r="A499" s="58" t="s">
        <v>511</v>
      </c>
      <c r="B499" s="4" t="s">
        <v>807</v>
      </c>
      <c r="C499" s="47">
        <v>4028177813892</v>
      </c>
      <c r="D499" s="59">
        <v>292.24948669579311</v>
      </c>
      <c r="E499" s="59">
        <v>269.86524644927812</v>
      </c>
      <c r="F499" s="59">
        <v>0.51418689658144379</v>
      </c>
      <c r="G499" s="59">
        <v>9.9811999999999994</v>
      </c>
      <c r="H499" s="57">
        <v>0</v>
      </c>
      <c r="I499" s="59">
        <v>11.888853349933502</v>
      </c>
      <c r="J499" s="81" t="s">
        <v>517</v>
      </c>
      <c r="K499" s="54" t="s">
        <v>935</v>
      </c>
      <c r="L499" s="54">
        <v>0</v>
      </c>
      <c r="M499" s="65">
        <v>0</v>
      </c>
      <c r="N499" s="80" t="s">
        <v>1071</v>
      </c>
      <c r="O499" s="64" t="s">
        <v>33</v>
      </c>
      <c r="P499" s="64"/>
      <c r="S499" s="66">
        <v>1</v>
      </c>
    </row>
    <row r="500" spans="1:19" ht="15" customHeight="1" x14ac:dyDescent="0.25">
      <c r="A500" s="58" t="s">
        <v>512</v>
      </c>
      <c r="B500" s="4" t="s">
        <v>807</v>
      </c>
      <c r="C500" s="47">
        <v>4028177813908</v>
      </c>
      <c r="D500" s="59">
        <v>328.82472862939659</v>
      </c>
      <c r="E500" s="59">
        <v>306.17158188964015</v>
      </c>
      <c r="F500" s="59">
        <v>0.5830790913467373</v>
      </c>
      <c r="G500" s="59">
        <v>9.9811999999999994</v>
      </c>
      <c r="H500" s="57">
        <v>0</v>
      </c>
      <c r="I500" s="59">
        <v>12.08886764840968</v>
      </c>
      <c r="J500" s="81" t="s">
        <v>517</v>
      </c>
      <c r="K500" s="54" t="s">
        <v>935</v>
      </c>
      <c r="L500" s="54">
        <v>0</v>
      </c>
      <c r="M500" s="65">
        <v>0</v>
      </c>
      <c r="N500" s="80" t="s">
        <v>1071</v>
      </c>
      <c r="O500" s="64" t="s">
        <v>33</v>
      </c>
      <c r="P500" s="64"/>
      <c r="S500" s="66">
        <v>1</v>
      </c>
    </row>
    <row r="501" spans="1:19" ht="15" customHeight="1" x14ac:dyDescent="0.25">
      <c r="A501" s="58" t="s">
        <v>513</v>
      </c>
      <c r="B501" s="4" t="s">
        <v>807</v>
      </c>
      <c r="C501" s="47">
        <v>4028177813915</v>
      </c>
      <c r="D501" s="59">
        <v>334.96646519157093</v>
      </c>
      <c r="E501" s="59">
        <v>312.26906446446139</v>
      </c>
      <c r="F501" s="59">
        <v>0.5947773107909744</v>
      </c>
      <c r="G501" s="59">
        <v>9.9811999999999994</v>
      </c>
      <c r="H501" s="57">
        <v>0</v>
      </c>
      <c r="I501" s="59">
        <v>12.121423416318578</v>
      </c>
      <c r="J501" s="81" t="s">
        <v>517</v>
      </c>
      <c r="K501" s="54" t="s">
        <v>935</v>
      </c>
      <c r="L501" s="54">
        <v>0</v>
      </c>
      <c r="M501" s="65">
        <v>0</v>
      </c>
      <c r="N501" s="80" t="s">
        <v>1071</v>
      </c>
      <c r="O501" s="64" t="s">
        <v>33</v>
      </c>
      <c r="P501" s="64"/>
      <c r="S501" s="66">
        <v>1</v>
      </c>
    </row>
    <row r="502" spans="1:19" ht="15" customHeight="1" x14ac:dyDescent="0.25">
      <c r="A502" s="58" t="s">
        <v>514</v>
      </c>
      <c r="B502" s="4" t="s">
        <v>807</v>
      </c>
      <c r="C502" s="47">
        <v>4028177813922</v>
      </c>
      <c r="D502" s="59">
        <v>311.85083752924845</v>
      </c>
      <c r="E502" s="59">
        <v>289.32835904842779</v>
      </c>
      <c r="F502" s="59">
        <v>0.55072340219667004</v>
      </c>
      <c r="G502" s="59">
        <v>9.9811999999999994</v>
      </c>
      <c r="H502" s="57">
        <v>0</v>
      </c>
      <c r="I502" s="59">
        <v>11.990555078623959</v>
      </c>
      <c r="J502" s="81" t="s">
        <v>517</v>
      </c>
      <c r="K502" s="54" t="s">
        <v>935</v>
      </c>
      <c r="L502" s="54">
        <v>0</v>
      </c>
      <c r="M502" s="65">
        <v>0</v>
      </c>
      <c r="N502" s="80" t="s">
        <v>1071</v>
      </c>
      <c r="O502" s="64" t="s">
        <v>33</v>
      </c>
      <c r="P502" s="64"/>
      <c r="S502" s="66">
        <v>1</v>
      </c>
    </row>
    <row r="503" spans="1:19" ht="15" customHeight="1" x14ac:dyDescent="0.25">
      <c r="A503" s="58" t="s">
        <v>515</v>
      </c>
      <c r="B503" s="4" t="s">
        <v>807</v>
      </c>
      <c r="C503" s="47">
        <v>4028177813939</v>
      </c>
      <c r="D503" s="59">
        <v>319.03522196455242</v>
      </c>
      <c r="E503" s="59">
        <v>296.46078861391101</v>
      </c>
      <c r="F503" s="59">
        <v>0.56446280286673711</v>
      </c>
      <c r="G503" s="59">
        <v>9.9811999999999994</v>
      </c>
      <c r="H503" s="57">
        <v>0</v>
      </c>
      <c r="I503" s="59">
        <v>12.02877054777468</v>
      </c>
      <c r="J503" s="81" t="s">
        <v>517</v>
      </c>
      <c r="K503" s="54" t="s">
        <v>935</v>
      </c>
      <c r="L503" s="54">
        <v>0</v>
      </c>
      <c r="M503" s="65">
        <v>0</v>
      </c>
      <c r="N503" s="80" t="s">
        <v>1071</v>
      </c>
      <c r="O503" s="64" t="s">
        <v>33</v>
      </c>
      <c r="P503" s="64"/>
      <c r="S503" s="66">
        <v>1</v>
      </c>
    </row>
    <row r="504" spans="1:19" ht="15" customHeight="1" x14ac:dyDescent="0.25">
      <c r="A504" s="58" t="s">
        <v>516</v>
      </c>
      <c r="B504" s="4" t="s">
        <v>807</v>
      </c>
      <c r="C504" s="47">
        <v>4028177813946</v>
      </c>
      <c r="D504" s="59">
        <v>325.17695852672682</v>
      </c>
      <c r="E504" s="59">
        <v>302.55827118873219</v>
      </c>
      <c r="F504" s="59">
        <v>0.57616102231097444</v>
      </c>
      <c r="G504" s="59">
        <v>9.9811999999999994</v>
      </c>
      <c r="H504" s="57">
        <v>0</v>
      </c>
      <c r="I504" s="59">
        <v>12.06132631568358</v>
      </c>
      <c r="J504" s="81" t="s">
        <v>517</v>
      </c>
      <c r="K504" s="54" t="s">
        <v>935</v>
      </c>
      <c r="L504" s="54">
        <v>0</v>
      </c>
      <c r="M504" s="65">
        <v>0</v>
      </c>
      <c r="N504" s="80" t="s">
        <v>1071</v>
      </c>
      <c r="O504" s="64" t="s">
        <v>33</v>
      </c>
      <c r="P504" s="64"/>
      <c r="S504" s="66">
        <v>1</v>
      </c>
    </row>
    <row r="505" spans="1:19" ht="15" customHeight="1" x14ac:dyDescent="0.25">
      <c r="A505" s="58" t="s">
        <v>811</v>
      </c>
      <c r="B505" s="4" t="s">
        <v>923</v>
      </c>
      <c r="C505" s="60">
        <v>4028177997431</v>
      </c>
      <c r="E505" s="61">
        <v>10.322406620400001</v>
      </c>
      <c r="J505" s="81" t="s">
        <v>517</v>
      </c>
      <c r="K505" s="54" t="s">
        <v>1175</v>
      </c>
      <c r="M505" s="54"/>
      <c r="N505" s="80" t="s">
        <v>1083</v>
      </c>
      <c r="O505" s="71" t="s">
        <v>1047</v>
      </c>
    </row>
    <row r="506" spans="1:19" ht="15" customHeight="1" x14ac:dyDescent="0.25">
      <c r="A506" s="58" t="s">
        <v>921</v>
      </c>
      <c r="B506" s="4" t="s">
        <v>924</v>
      </c>
      <c r="C506" s="60">
        <v>4028177997424</v>
      </c>
      <c r="E506" s="61">
        <v>50.978498200000004</v>
      </c>
      <c r="J506" s="81" t="s">
        <v>517</v>
      </c>
      <c r="K506" s="54" t="s">
        <v>1175</v>
      </c>
      <c r="M506" s="54"/>
      <c r="N506" s="80" t="s">
        <v>1083</v>
      </c>
      <c r="O506" s="71" t="s">
        <v>1047</v>
      </c>
    </row>
    <row r="507" spans="1:19" ht="15" customHeight="1" x14ac:dyDescent="0.25">
      <c r="A507" s="58" t="s">
        <v>812</v>
      </c>
      <c r="B507" s="4" t="s">
        <v>924</v>
      </c>
      <c r="C507" s="60">
        <v>4028177997417</v>
      </c>
      <c r="E507" s="61">
        <v>76.049877400000014</v>
      </c>
      <c r="J507" s="81" t="s">
        <v>517</v>
      </c>
      <c r="K507" s="54" t="s">
        <v>1175</v>
      </c>
      <c r="M507" s="54"/>
      <c r="N507" s="80" t="s">
        <v>1083</v>
      </c>
      <c r="O507" s="71" t="s">
        <v>1047</v>
      </c>
    </row>
    <row r="508" spans="1:19" ht="15" customHeight="1" x14ac:dyDescent="0.25">
      <c r="A508" s="58" t="s">
        <v>813</v>
      </c>
      <c r="B508" s="4" t="s">
        <v>924</v>
      </c>
      <c r="C508" s="60">
        <v>4028177997400</v>
      </c>
      <c r="E508" s="61">
        <v>62.168931199999989</v>
      </c>
      <c r="J508" s="81" t="s">
        <v>517</v>
      </c>
      <c r="K508" s="54" t="s">
        <v>1175</v>
      </c>
      <c r="M508" s="54"/>
      <c r="N508" s="80" t="s">
        <v>1083</v>
      </c>
      <c r="O508" s="71" t="s">
        <v>1047</v>
      </c>
    </row>
    <row r="509" spans="1:19" ht="15" customHeight="1" x14ac:dyDescent="0.25">
      <c r="A509" s="58" t="s">
        <v>814</v>
      </c>
      <c r="B509" s="4" t="s">
        <v>924</v>
      </c>
      <c r="C509" s="60">
        <v>4028177997394</v>
      </c>
      <c r="E509" s="61">
        <v>92.836600400000009</v>
      </c>
      <c r="J509" s="81" t="s">
        <v>517</v>
      </c>
      <c r="K509" s="54" t="s">
        <v>1175</v>
      </c>
      <c r="M509" s="54"/>
      <c r="N509" s="80" t="s">
        <v>1083</v>
      </c>
      <c r="O509" s="71" t="s">
        <v>1047</v>
      </c>
    </row>
    <row r="510" spans="1:19" ht="15" customHeight="1" x14ac:dyDescent="0.25">
      <c r="A510" s="58" t="s">
        <v>815</v>
      </c>
      <c r="B510" s="4" t="s">
        <v>924</v>
      </c>
      <c r="C510" s="60">
        <v>4028177997363</v>
      </c>
      <c r="E510" s="61">
        <v>28.5982612</v>
      </c>
      <c r="J510" s="81" t="s">
        <v>517</v>
      </c>
      <c r="K510" s="54" t="s">
        <v>1175</v>
      </c>
      <c r="M510" s="54"/>
      <c r="N510" s="80" t="s">
        <v>1083</v>
      </c>
      <c r="O510" s="71" t="s">
        <v>1047</v>
      </c>
    </row>
    <row r="511" spans="1:19" ht="15" customHeight="1" x14ac:dyDescent="0.25">
      <c r="A511" s="58" t="s">
        <v>922</v>
      </c>
      <c r="B511" s="4" t="s">
        <v>924</v>
      </c>
      <c r="C511" s="60">
        <v>4028177997356</v>
      </c>
      <c r="E511" s="61">
        <v>42.477060399999999</v>
      </c>
      <c r="J511" s="81" t="s">
        <v>517</v>
      </c>
      <c r="K511" s="54" t="s">
        <v>1175</v>
      </c>
      <c r="M511" s="54"/>
      <c r="N511" s="80" t="s">
        <v>1083</v>
      </c>
      <c r="O511" s="71" t="s">
        <v>1047</v>
      </c>
    </row>
    <row r="512" spans="1:19" ht="15" customHeight="1" x14ac:dyDescent="0.25">
      <c r="A512" s="58" t="s">
        <v>816</v>
      </c>
      <c r="B512" s="4" t="s">
        <v>924</v>
      </c>
      <c r="C512" s="60">
        <v>4028177997349</v>
      </c>
      <c r="E512" s="61">
        <v>39.788694199999995</v>
      </c>
      <c r="J512" s="81" t="s">
        <v>517</v>
      </c>
      <c r="K512" s="54" t="s">
        <v>1175</v>
      </c>
      <c r="M512" s="54"/>
      <c r="N512" s="80" t="s">
        <v>1083</v>
      </c>
      <c r="O512" s="71" t="s">
        <v>1047</v>
      </c>
    </row>
    <row r="513" spans="1:15" ht="15" customHeight="1" x14ac:dyDescent="0.25">
      <c r="A513" s="58" t="s">
        <v>817</v>
      </c>
      <c r="B513" s="4" t="s">
        <v>924</v>
      </c>
      <c r="C513" s="60">
        <v>4028177997332</v>
      </c>
      <c r="E513" s="61">
        <v>59.263783399999994</v>
      </c>
      <c r="J513" s="81" t="s">
        <v>517</v>
      </c>
      <c r="K513" s="54" t="s">
        <v>1175</v>
      </c>
      <c r="M513" s="54"/>
      <c r="N513" s="80" t="s">
        <v>1083</v>
      </c>
      <c r="O513" s="71" t="s">
        <v>1047</v>
      </c>
    </row>
    <row r="514" spans="1:15" ht="15" customHeight="1" x14ac:dyDescent="0.25">
      <c r="A514" s="58" t="s">
        <v>818</v>
      </c>
      <c r="B514" s="4" t="s">
        <v>923</v>
      </c>
      <c r="C514" s="60">
        <v>4028177997325</v>
      </c>
      <c r="E514" s="61">
        <v>3.3232914999999998</v>
      </c>
      <c r="J514" s="81" t="s">
        <v>517</v>
      </c>
      <c r="K514" s="54" t="s">
        <v>1175</v>
      </c>
      <c r="M514" s="54"/>
      <c r="N514" s="80" t="s">
        <v>1083</v>
      </c>
      <c r="O514" s="71" t="s">
        <v>1047</v>
      </c>
    </row>
    <row r="515" spans="1:15" ht="15" customHeight="1" x14ac:dyDescent="0.25">
      <c r="A515" s="58" t="s">
        <v>819</v>
      </c>
      <c r="B515" s="4" t="s">
        <v>923</v>
      </c>
      <c r="C515" s="60">
        <v>4028177997318</v>
      </c>
      <c r="E515" s="61">
        <v>5.0885025016000007</v>
      </c>
      <c r="J515" s="81" t="s">
        <v>517</v>
      </c>
      <c r="K515" s="54" t="s">
        <v>1175</v>
      </c>
      <c r="M515" s="54"/>
      <c r="N515" s="80" t="s">
        <v>1083</v>
      </c>
      <c r="O515" s="71" t="s">
        <v>1047</v>
      </c>
    </row>
    <row r="516" spans="1:15" ht="15" customHeight="1" x14ac:dyDescent="0.25">
      <c r="A516" s="58" t="s">
        <v>820</v>
      </c>
      <c r="B516" s="4" t="s">
        <v>923</v>
      </c>
      <c r="C516" s="60">
        <v>4028177997301</v>
      </c>
      <c r="E516" s="61">
        <v>4.0305958384</v>
      </c>
      <c r="J516" s="81" t="s">
        <v>517</v>
      </c>
      <c r="K516" s="54" t="s">
        <v>1175</v>
      </c>
      <c r="M516" s="54"/>
      <c r="N516" s="80" t="s">
        <v>1083</v>
      </c>
      <c r="O516" s="71" t="s">
        <v>1047</v>
      </c>
    </row>
    <row r="517" spans="1:15" ht="15" customHeight="1" x14ac:dyDescent="0.25">
      <c r="A517" s="58" t="s">
        <v>821</v>
      </c>
      <c r="B517" s="4" t="s">
        <v>924</v>
      </c>
      <c r="C517" s="60">
        <v>4028177997295</v>
      </c>
      <c r="E517" s="61">
        <v>3.2185176666666671</v>
      </c>
      <c r="J517" s="81" t="s">
        <v>517</v>
      </c>
      <c r="K517" s="54" t="s">
        <v>1175</v>
      </c>
      <c r="M517" s="54"/>
      <c r="N517" s="80" t="s">
        <v>1083</v>
      </c>
      <c r="O517" s="71" t="s">
        <v>1047</v>
      </c>
    </row>
    <row r="518" spans="1:15" ht="15" customHeight="1" x14ac:dyDescent="0.25">
      <c r="A518" s="58" t="s">
        <v>822</v>
      </c>
      <c r="B518" s="4" t="s">
        <v>924</v>
      </c>
      <c r="C518" s="60">
        <v>4028177997288</v>
      </c>
      <c r="E518" s="61">
        <v>5.5142600000000002</v>
      </c>
      <c r="J518" s="81" t="s">
        <v>517</v>
      </c>
      <c r="K518" s="54" t="s">
        <v>1175</v>
      </c>
      <c r="M518" s="54"/>
      <c r="N518" s="80" t="s">
        <v>1083</v>
      </c>
      <c r="O518" s="71" t="s">
        <v>1047</v>
      </c>
    </row>
    <row r="519" spans="1:15" ht="15" customHeight="1" x14ac:dyDescent="0.25">
      <c r="A519" s="58" t="s">
        <v>823</v>
      </c>
      <c r="B519" s="4" t="s">
        <v>924</v>
      </c>
      <c r="C519" s="60">
        <v>4028177997271</v>
      </c>
      <c r="E519" s="61">
        <v>1.926801</v>
      </c>
      <c r="J519" s="81" t="s">
        <v>517</v>
      </c>
      <c r="K519" s="54" t="s">
        <v>1175</v>
      </c>
      <c r="M519" s="54"/>
      <c r="N519" s="80" t="s">
        <v>1083</v>
      </c>
      <c r="O519" s="71" t="s">
        <v>1047</v>
      </c>
    </row>
    <row r="520" spans="1:15" ht="15" customHeight="1" x14ac:dyDescent="0.25">
      <c r="A520" s="58" t="s">
        <v>824</v>
      </c>
      <c r="B520" s="4" t="s">
        <v>925</v>
      </c>
      <c r="C520" s="60">
        <v>4028177997264</v>
      </c>
      <c r="E520" s="61">
        <v>3.3493957600000006</v>
      </c>
      <c r="J520" s="81" t="s">
        <v>517</v>
      </c>
      <c r="K520" s="54" t="s">
        <v>1175</v>
      </c>
      <c r="M520" s="54"/>
      <c r="N520" s="80" t="s">
        <v>1083</v>
      </c>
      <c r="O520" s="71" t="s">
        <v>1047</v>
      </c>
    </row>
    <row r="521" spans="1:15" ht="15" customHeight="1" x14ac:dyDescent="0.25">
      <c r="A521" s="58" t="s">
        <v>825</v>
      </c>
      <c r="B521" s="4" t="s">
        <v>925</v>
      </c>
      <c r="C521" s="60">
        <v>4028177997257</v>
      </c>
      <c r="E521" s="61">
        <v>2.4645552923000005</v>
      </c>
      <c r="J521" s="81" t="s">
        <v>517</v>
      </c>
      <c r="K521" s="54" t="s">
        <v>1175</v>
      </c>
      <c r="M521" s="54"/>
      <c r="N521" s="80" t="s">
        <v>1083</v>
      </c>
      <c r="O521" s="71" t="s">
        <v>1047</v>
      </c>
    </row>
    <row r="522" spans="1:15" ht="15" customHeight="1" x14ac:dyDescent="0.25">
      <c r="A522" s="58" t="s">
        <v>826</v>
      </c>
      <c r="B522" s="4" t="s">
        <v>925</v>
      </c>
      <c r="C522" s="60">
        <v>4028177997240</v>
      </c>
      <c r="E522" s="61">
        <v>3.8703882735000006</v>
      </c>
      <c r="J522" s="81" t="s">
        <v>517</v>
      </c>
      <c r="K522" s="54" t="s">
        <v>1175</v>
      </c>
      <c r="M522" s="54"/>
      <c r="N522" s="80" t="s">
        <v>1083</v>
      </c>
      <c r="O522" s="71" t="s">
        <v>1047</v>
      </c>
    </row>
    <row r="523" spans="1:15" ht="15" customHeight="1" x14ac:dyDescent="0.25">
      <c r="A523" s="58" t="s">
        <v>827</v>
      </c>
      <c r="B523" s="4" t="s">
        <v>925</v>
      </c>
      <c r="C523" s="60">
        <v>4028177997233</v>
      </c>
      <c r="E523" s="61">
        <v>8.6477566580000005</v>
      </c>
      <c r="J523" s="81" t="s">
        <v>517</v>
      </c>
      <c r="K523" s="54" t="s">
        <v>1175</v>
      </c>
      <c r="M523" s="54"/>
      <c r="N523" s="80" t="s">
        <v>1083</v>
      </c>
      <c r="O523" s="71" t="s">
        <v>1047</v>
      </c>
    </row>
    <row r="524" spans="1:15" ht="15" customHeight="1" x14ac:dyDescent="0.25">
      <c r="A524" s="58" t="s">
        <v>828</v>
      </c>
      <c r="B524" s="4" t="s">
        <v>925</v>
      </c>
      <c r="C524" s="60">
        <v>4028177997219</v>
      </c>
      <c r="E524" s="61">
        <v>10.569807902500001</v>
      </c>
      <c r="J524" s="81" t="s">
        <v>517</v>
      </c>
      <c r="K524" s="54" t="s">
        <v>1175</v>
      </c>
      <c r="M524" s="54"/>
      <c r="N524" s="80" t="s">
        <v>1083</v>
      </c>
      <c r="O524" s="71" t="s">
        <v>1047</v>
      </c>
    </row>
    <row r="525" spans="1:15" ht="15" customHeight="1" x14ac:dyDescent="0.25">
      <c r="A525" s="58" t="s">
        <v>829</v>
      </c>
      <c r="B525" s="4" t="s">
        <v>925</v>
      </c>
      <c r="C525" s="60">
        <v>4028177997202</v>
      </c>
      <c r="E525" s="61">
        <v>5.5078458690000005</v>
      </c>
      <c r="J525" s="81" t="s">
        <v>517</v>
      </c>
      <c r="K525" s="54" t="s">
        <v>1175</v>
      </c>
      <c r="M525" s="54"/>
      <c r="N525" s="80" t="s">
        <v>1083</v>
      </c>
      <c r="O525" s="71" t="s">
        <v>1047</v>
      </c>
    </row>
    <row r="526" spans="1:15" ht="15" customHeight="1" x14ac:dyDescent="0.25">
      <c r="A526" s="58" t="s">
        <v>830</v>
      </c>
      <c r="B526" s="4" t="s">
        <v>925</v>
      </c>
      <c r="C526" s="60">
        <v>4028177997127</v>
      </c>
      <c r="E526" s="61">
        <v>19.014335299999999</v>
      </c>
      <c r="J526" s="81" t="s">
        <v>517</v>
      </c>
      <c r="K526" s="54" t="s">
        <v>1175</v>
      </c>
      <c r="M526" s="54"/>
      <c r="N526" s="80" t="s">
        <v>1083</v>
      </c>
      <c r="O526" s="71" t="s">
        <v>1047</v>
      </c>
    </row>
    <row r="527" spans="1:15" ht="15" customHeight="1" x14ac:dyDescent="0.25">
      <c r="A527" s="58" t="s">
        <v>831</v>
      </c>
      <c r="B527" s="4" t="s">
        <v>925</v>
      </c>
      <c r="C527" s="60">
        <v>4028177997110</v>
      </c>
      <c r="E527" s="61">
        <v>30.046905278799997</v>
      </c>
      <c r="J527" s="81" t="s">
        <v>517</v>
      </c>
      <c r="K527" s="54" t="s">
        <v>1175</v>
      </c>
      <c r="M527" s="54"/>
      <c r="N527" s="80" t="s">
        <v>1083</v>
      </c>
      <c r="O527" s="71" t="s">
        <v>1047</v>
      </c>
    </row>
    <row r="528" spans="1:15" ht="15" customHeight="1" x14ac:dyDescent="0.25">
      <c r="A528" s="58" t="s">
        <v>832</v>
      </c>
      <c r="B528" s="4" t="s">
        <v>925</v>
      </c>
      <c r="C528" s="60">
        <v>4028177997103</v>
      </c>
      <c r="E528" s="61">
        <v>12.732072917050001</v>
      </c>
      <c r="J528" s="81" t="s">
        <v>517</v>
      </c>
      <c r="K528" s="54" t="s">
        <v>1175</v>
      </c>
      <c r="M528" s="54"/>
      <c r="N528" s="80" t="s">
        <v>1083</v>
      </c>
      <c r="O528" s="71" t="s">
        <v>1047</v>
      </c>
    </row>
    <row r="529" spans="1:15" ht="15" customHeight="1" x14ac:dyDescent="0.25">
      <c r="A529" s="58" t="s">
        <v>833</v>
      </c>
      <c r="B529" s="4" t="s">
        <v>925</v>
      </c>
      <c r="C529" s="60">
        <v>4069196011227</v>
      </c>
      <c r="E529" s="61">
        <v>12.860252917050001</v>
      </c>
      <c r="J529" s="81" t="s">
        <v>517</v>
      </c>
      <c r="K529" s="54" t="s">
        <v>1175</v>
      </c>
      <c r="M529" s="54"/>
      <c r="N529" s="80" t="s">
        <v>1083</v>
      </c>
      <c r="O529" s="71" t="s">
        <v>1047</v>
      </c>
    </row>
    <row r="530" spans="1:15" ht="15" customHeight="1" x14ac:dyDescent="0.25">
      <c r="A530" s="58" t="s">
        <v>834</v>
      </c>
      <c r="B530" s="4" t="s">
        <v>925</v>
      </c>
      <c r="C530" s="60">
        <v>4028177997080</v>
      </c>
      <c r="E530" s="61">
        <v>9.9630136873750015</v>
      </c>
      <c r="J530" s="81" t="s">
        <v>517</v>
      </c>
      <c r="K530" s="54" t="s">
        <v>1175</v>
      </c>
      <c r="M530" s="54"/>
      <c r="N530" s="80" t="s">
        <v>1083</v>
      </c>
      <c r="O530" s="71" t="s">
        <v>1047</v>
      </c>
    </row>
    <row r="531" spans="1:15" ht="15" customHeight="1" x14ac:dyDescent="0.25">
      <c r="A531" s="58" t="s">
        <v>835</v>
      </c>
      <c r="B531" s="4" t="s">
        <v>925</v>
      </c>
      <c r="C531" s="60">
        <v>4069196011234</v>
      </c>
      <c r="E531" s="61">
        <v>9.9630136873750015</v>
      </c>
      <c r="J531" s="81" t="s">
        <v>517</v>
      </c>
      <c r="K531" s="54" t="s">
        <v>1175</v>
      </c>
      <c r="M531" s="54"/>
      <c r="N531" s="80" t="s">
        <v>1083</v>
      </c>
      <c r="O531" s="71" t="s">
        <v>1047</v>
      </c>
    </row>
    <row r="532" spans="1:15" ht="15" customHeight="1" x14ac:dyDescent="0.25">
      <c r="A532" s="58" t="s">
        <v>836</v>
      </c>
      <c r="B532" s="4" t="s">
        <v>925</v>
      </c>
      <c r="C532" s="60">
        <v>4028177997073</v>
      </c>
      <c r="E532" s="61">
        <v>21.111381386000001</v>
      </c>
      <c r="J532" s="81" t="s">
        <v>517</v>
      </c>
      <c r="K532" s="54" t="s">
        <v>1175</v>
      </c>
      <c r="M532" s="54"/>
      <c r="N532" s="80" t="s">
        <v>1083</v>
      </c>
      <c r="O532" s="71" t="s">
        <v>1047</v>
      </c>
    </row>
    <row r="533" spans="1:15" ht="15" customHeight="1" x14ac:dyDescent="0.25">
      <c r="A533" s="58" t="s">
        <v>837</v>
      </c>
      <c r="B533" s="4" t="s">
        <v>925</v>
      </c>
      <c r="C533" s="60">
        <v>4028177997066</v>
      </c>
      <c r="E533" s="61">
        <v>28.1029384088</v>
      </c>
      <c r="J533" s="81" t="s">
        <v>517</v>
      </c>
      <c r="K533" s="54" t="s">
        <v>1175</v>
      </c>
      <c r="M533" s="54"/>
      <c r="N533" s="80" t="s">
        <v>1083</v>
      </c>
      <c r="O533" s="71" t="s">
        <v>1047</v>
      </c>
    </row>
    <row r="534" spans="1:15" ht="15" customHeight="1" x14ac:dyDescent="0.25">
      <c r="A534" s="58" t="s">
        <v>838</v>
      </c>
      <c r="B534" s="4" t="s">
        <v>925</v>
      </c>
      <c r="C534" s="60">
        <v>4028177997059</v>
      </c>
      <c r="E534" s="61">
        <v>1.8476524969999999</v>
      </c>
      <c r="J534" s="81" t="s">
        <v>517</v>
      </c>
      <c r="K534" s="54" t="s">
        <v>1175</v>
      </c>
      <c r="M534" s="54"/>
      <c r="N534" s="80" t="s">
        <v>1083</v>
      </c>
      <c r="O534" s="71" t="s">
        <v>1047</v>
      </c>
    </row>
    <row r="535" spans="1:15" ht="15" customHeight="1" x14ac:dyDescent="0.25">
      <c r="A535" s="58" t="s">
        <v>839</v>
      </c>
      <c r="B535" s="4" t="s">
        <v>925</v>
      </c>
      <c r="C535" s="60">
        <v>4028177997042</v>
      </c>
      <c r="E535" s="61">
        <v>1.9220869970000001</v>
      </c>
      <c r="J535" s="81" t="s">
        <v>517</v>
      </c>
      <c r="K535" s="54" t="s">
        <v>1175</v>
      </c>
      <c r="M535" s="54"/>
      <c r="N535" s="80" t="s">
        <v>1083</v>
      </c>
      <c r="O535" s="71" t="s">
        <v>1047</v>
      </c>
    </row>
    <row r="536" spans="1:15" ht="15" customHeight="1" x14ac:dyDescent="0.25">
      <c r="A536" s="58" t="s">
        <v>840</v>
      </c>
      <c r="B536" s="4" t="s">
        <v>925</v>
      </c>
      <c r="C536" s="60">
        <v>4028177997035</v>
      </c>
      <c r="E536" s="61">
        <v>2.1284897845000001</v>
      </c>
      <c r="J536" s="81" t="s">
        <v>517</v>
      </c>
      <c r="K536" s="54" t="s">
        <v>1175</v>
      </c>
      <c r="M536" s="54"/>
      <c r="N536" s="80" t="s">
        <v>1083</v>
      </c>
      <c r="O536" s="71" t="s">
        <v>1047</v>
      </c>
    </row>
    <row r="537" spans="1:15" ht="15" customHeight="1" x14ac:dyDescent="0.25">
      <c r="A537" s="58" t="s">
        <v>841</v>
      </c>
      <c r="B537" s="4" t="s">
        <v>925</v>
      </c>
      <c r="C537" s="60">
        <v>4028177997028</v>
      </c>
      <c r="E537" s="61">
        <v>2.1937798345000004</v>
      </c>
      <c r="J537" s="81" t="s">
        <v>517</v>
      </c>
      <c r="K537" s="54" t="s">
        <v>1175</v>
      </c>
      <c r="M537" s="54"/>
      <c r="N537" s="80" t="s">
        <v>1083</v>
      </c>
      <c r="O537" s="71" t="s">
        <v>1047</v>
      </c>
    </row>
    <row r="538" spans="1:15" ht="15" customHeight="1" x14ac:dyDescent="0.25">
      <c r="A538" s="58" t="s">
        <v>842</v>
      </c>
      <c r="B538" s="4" t="s">
        <v>925</v>
      </c>
      <c r="C538" s="60">
        <v>4028177997011</v>
      </c>
      <c r="E538" s="61">
        <v>2.3355525145000002</v>
      </c>
      <c r="J538" s="81" t="s">
        <v>517</v>
      </c>
      <c r="K538" s="54" t="s">
        <v>1175</v>
      </c>
      <c r="M538" s="54"/>
      <c r="N538" s="80" t="s">
        <v>1083</v>
      </c>
      <c r="O538" s="71" t="s">
        <v>1047</v>
      </c>
    </row>
    <row r="539" spans="1:15" ht="15" customHeight="1" x14ac:dyDescent="0.25">
      <c r="A539" s="58" t="s">
        <v>843</v>
      </c>
      <c r="B539" s="4" t="s">
        <v>925</v>
      </c>
      <c r="C539" s="60">
        <v>4028177997004</v>
      </c>
      <c r="E539" s="61">
        <v>3.0445644970000001</v>
      </c>
      <c r="J539" s="81" t="s">
        <v>517</v>
      </c>
      <c r="K539" s="54" t="s">
        <v>1175</v>
      </c>
      <c r="M539" s="54"/>
      <c r="N539" s="80" t="s">
        <v>1083</v>
      </c>
      <c r="O539" s="71" t="s">
        <v>1047</v>
      </c>
    </row>
    <row r="540" spans="1:15" ht="15" customHeight="1" x14ac:dyDescent="0.25">
      <c r="A540" s="58" t="s">
        <v>844</v>
      </c>
      <c r="B540" s="4" t="s">
        <v>925</v>
      </c>
      <c r="C540" s="60">
        <v>4028177996991</v>
      </c>
      <c r="E540" s="61">
        <v>3.383140042</v>
      </c>
      <c r="J540" s="81" t="s">
        <v>517</v>
      </c>
      <c r="K540" s="54" t="s">
        <v>1175</v>
      </c>
      <c r="M540" s="54"/>
      <c r="N540" s="80" t="s">
        <v>1083</v>
      </c>
      <c r="O540" s="71" t="s">
        <v>1047</v>
      </c>
    </row>
    <row r="541" spans="1:15" ht="15" customHeight="1" x14ac:dyDescent="0.25">
      <c r="A541" s="58" t="s">
        <v>845</v>
      </c>
      <c r="B541" s="4" t="s">
        <v>925</v>
      </c>
      <c r="C541" s="60">
        <v>4028177996984</v>
      </c>
      <c r="E541" s="61">
        <v>3.8261796670000003</v>
      </c>
      <c r="J541" s="81" t="s">
        <v>517</v>
      </c>
      <c r="K541" s="54" t="s">
        <v>1175</v>
      </c>
      <c r="M541" s="54"/>
      <c r="N541" s="80" t="s">
        <v>1083</v>
      </c>
      <c r="O541" s="71" t="s">
        <v>1047</v>
      </c>
    </row>
    <row r="542" spans="1:15" ht="15" customHeight="1" x14ac:dyDescent="0.25">
      <c r="A542" s="58" t="s">
        <v>846</v>
      </c>
      <c r="B542" s="4" t="s">
        <v>925</v>
      </c>
      <c r="C542" s="60">
        <v>4028177996946</v>
      </c>
      <c r="E542" s="61">
        <v>4.3440265910000004</v>
      </c>
      <c r="J542" s="81" t="s">
        <v>517</v>
      </c>
      <c r="K542" s="54" t="s">
        <v>1175</v>
      </c>
      <c r="M542" s="54"/>
      <c r="N542" s="80" t="s">
        <v>1083</v>
      </c>
      <c r="O542" s="71" t="s">
        <v>1047</v>
      </c>
    </row>
    <row r="543" spans="1:15" ht="15" customHeight="1" x14ac:dyDescent="0.25">
      <c r="A543" s="58" t="s">
        <v>847</v>
      </c>
      <c r="B543" s="4" t="s">
        <v>925</v>
      </c>
      <c r="C543" s="60">
        <v>4069196007374</v>
      </c>
      <c r="E543" s="61">
        <v>3.8963233910000001</v>
      </c>
      <c r="J543" s="81" t="s">
        <v>517</v>
      </c>
      <c r="K543" s="54" t="s">
        <v>1175</v>
      </c>
      <c r="M543" s="54"/>
      <c r="N543" s="80" t="s">
        <v>1083</v>
      </c>
      <c r="O543" s="71" t="s">
        <v>1047</v>
      </c>
    </row>
    <row r="544" spans="1:15" ht="15" customHeight="1" x14ac:dyDescent="0.25">
      <c r="A544" s="58" t="s">
        <v>848</v>
      </c>
      <c r="B544" s="4" t="s">
        <v>926</v>
      </c>
      <c r="C544" s="60">
        <v>4069196001419</v>
      </c>
      <c r="E544" s="61">
        <v>2.3887486322311129</v>
      </c>
      <c r="J544" s="81" t="s">
        <v>517</v>
      </c>
      <c r="K544" s="54" t="s">
        <v>1175</v>
      </c>
      <c r="M544" s="54"/>
      <c r="N544" s="80" t="s">
        <v>1083</v>
      </c>
      <c r="O544" s="71" t="s">
        <v>1047</v>
      </c>
    </row>
    <row r="545" spans="1:15" ht="15" customHeight="1" x14ac:dyDescent="0.25">
      <c r="A545" s="58" t="s">
        <v>849</v>
      </c>
      <c r="B545" s="4" t="s">
        <v>926</v>
      </c>
      <c r="C545" s="60">
        <v>4069196001433</v>
      </c>
      <c r="E545" s="61">
        <v>3.0057774337485603</v>
      </c>
      <c r="J545" s="81" t="s">
        <v>517</v>
      </c>
      <c r="K545" s="54" t="s">
        <v>1175</v>
      </c>
      <c r="M545" s="54"/>
      <c r="N545" s="80" t="s">
        <v>1083</v>
      </c>
      <c r="O545" s="71" t="s">
        <v>1047</v>
      </c>
    </row>
    <row r="546" spans="1:15" ht="15" customHeight="1" x14ac:dyDescent="0.25">
      <c r="A546" s="58" t="s">
        <v>850</v>
      </c>
      <c r="B546" s="4" t="s">
        <v>927</v>
      </c>
      <c r="C546" s="60">
        <v>4069196001440</v>
      </c>
      <c r="E546" s="61">
        <v>3.7033274337485609</v>
      </c>
      <c r="J546" s="81" t="s">
        <v>517</v>
      </c>
      <c r="K546" s="54" t="s">
        <v>1175</v>
      </c>
      <c r="M546" s="54"/>
      <c r="N546" s="80" t="s">
        <v>1083</v>
      </c>
      <c r="O546" s="71" t="s">
        <v>1047</v>
      </c>
    </row>
    <row r="547" spans="1:15" ht="15" customHeight="1" x14ac:dyDescent="0.25">
      <c r="A547" s="58" t="s">
        <v>851</v>
      </c>
      <c r="B547" s="4" t="s">
        <v>927</v>
      </c>
      <c r="C547" s="60">
        <v>4069196001457</v>
      </c>
      <c r="E547" s="61">
        <v>2.9523665784031445</v>
      </c>
      <c r="J547" s="81" t="s">
        <v>517</v>
      </c>
      <c r="K547" s="54" t="s">
        <v>1175</v>
      </c>
      <c r="M547" s="54"/>
      <c r="N547" s="80" t="s">
        <v>1083</v>
      </c>
      <c r="O547" s="71" t="s">
        <v>1047</v>
      </c>
    </row>
    <row r="548" spans="1:15" ht="15" customHeight="1" x14ac:dyDescent="0.25">
      <c r="A548" s="58" t="s">
        <v>852</v>
      </c>
      <c r="B548" s="4" t="s">
        <v>925</v>
      </c>
      <c r="C548" s="60">
        <v>4069196001471</v>
      </c>
      <c r="E548" s="61">
        <v>2.6897967205</v>
      </c>
      <c r="J548" s="81" t="s">
        <v>517</v>
      </c>
      <c r="K548" s="54" t="s">
        <v>1175</v>
      </c>
      <c r="M548" s="54"/>
      <c r="N548" s="80" t="s">
        <v>1083</v>
      </c>
      <c r="O548" s="71" t="s">
        <v>1047</v>
      </c>
    </row>
    <row r="549" spans="1:15" ht="15" customHeight="1" x14ac:dyDescent="0.25">
      <c r="A549" s="58" t="s">
        <v>853</v>
      </c>
      <c r="B549" s="4" t="s">
        <v>925</v>
      </c>
      <c r="C549" s="60">
        <v>4069196001488</v>
      </c>
      <c r="E549" s="61">
        <v>4.4683011800000001</v>
      </c>
      <c r="J549" s="81" t="s">
        <v>517</v>
      </c>
      <c r="K549" s="54" t="s">
        <v>1175</v>
      </c>
      <c r="M549" s="54"/>
      <c r="N549" s="80" t="s">
        <v>1083</v>
      </c>
      <c r="O549" s="71" t="s">
        <v>1047</v>
      </c>
    </row>
    <row r="550" spans="1:15" ht="15" customHeight="1" x14ac:dyDescent="0.25">
      <c r="A550" s="58" t="s">
        <v>854</v>
      </c>
      <c r="B550" s="4" t="s">
        <v>927</v>
      </c>
      <c r="C550" s="60">
        <v>4069196001495</v>
      </c>
      <c r="E550" s="61">
        <v>6.8525400000000003</v>
      </c>
      <c r="J550" s="81" t="s">
        <v>517</v>
      </c>
      <c r="K550" s="54" t="s">
        <v>1175</v>
      </c>
      <c r="M550" s="54"/>
      <c r="N550" s="80" t="s">
        <v>1083</v>
      </c>
      <c r="O550" s="71" t="s">
        <v>1047</v>
      </c>
    </row>
    <row r="551" spans="1:15" ht="15" customHeight="1" x14ac:dyDescent="0.25">
      <c r="A551" s="58" t="s">
        <v>855</v>
      </c>
      <c r="B551" s="4" t="s">
        <v>927</v>
      </c>
      <c r="C551" s="60">
        <v>4069196001501</v>
      </c>
      <c r="E551" s="61">
        <v>7.7102000000000004</v>
      </c>
      <c r="J551" s="81" t="s">
        <v>517</v>
      </c>
      <c r="K551" s="54" t="s">
        <v>1175</v>
      </c>
      <c r="M551" s="54"/>
      <c r="N551" s="80" t="s">
        <v>1083</v>
      </c>
      <c r="O551" s="71" t="s">
        <v>1047</v>
      </c>
    </row>
    <row r="552" spans="1:15" ht="15" customHeight="1" x14ac:dyDescent="0.25">
      <c r="A552" s="58" t="s">
        <v>856</v>
      </c>
      <c r="B552" s="4" t="s">
        <v>927</v>
      </c>
      <c r="C552" s="60">
        <v>4069196001518</v>
      </c>
      <c r="E552" s="61">
        <v>6.4823399999999998</v>
      </c>
      <c r="J552" s="81" t="s">
        <v>517</v>
      </c>
      <c r="K552" s="54" t="s">
        <v>1175</v>
      </c>
      <c r="M552" s="54"/>
      <c r="N552" s="80" t="s">
        <v>1083</v>
      </c>
      <c r="O552" s="71" t="s">
        <v>1047</v>
      </c>
    </row>
    <row r="553" spans="1:15" ht="15" customHeight="1" x14ac:dyDescent="0.25">
      <c r="A553" s="58" t="s">
        <v>857</v>
      </c>
      <c r="B553" s="4" t="s">
        <v>927</v>
      </c>
      <c r="C553" s="60">
        <v>4069196001525</v>
      </c>
      <c r="E553" s="61">
        <v>7.863999999999999</v>
      </c>
      <c r="J553" s="81" t="s">
        <v>517</v>
      </c>
      <c r="K553" s="54" t="s">
        <v>1175</v>
      </c>
      <c r="M553" s="54"/>
      <c r="N553" s="80" t="s">
        <v>1083</v>
      </c>
      <c r="O553" s="71" t="s">
        <v>1047</v>
      </c>
    </row>
    <row r="554" spans="1:15" ht="15" customHeight="1" x14ac:dyDescent="0.25">
      <c r="A554" s="58" t="s">
        <v>858</v>
      </c>
      <c r="B554" s="4" t="s">
        <v>927</v>
      </c>
      <c r="C554" s="60">
        <v>4069196001549</v>
      </c>
      <c r="E554" s="61">
        <v>15.394410000000001</v>
      </c>
      <c r="J554" s="81" t="s">
        <v>517</v>
      </c>
      <c r="K554" s="54" t="s">
        <v>1175</v>
      </c>
      <c r="M554" s="54"/>
      <c r="N554" s="80" t="s">
        <v>1083</v>
      </c>
      <c r="O554" s="71" t="s">
        <v>1047</v>
      </c>
    </row>
    <row r="555" spans="1:15" ht="15" customHeight="1" x14ac:dyDescent="0.25">
      <c r="A555" s="58" t="s">
        <v>859</v>
      </c>
      <c r="B555" s="4" t="s">
        <v>927</v>
      </c>
      <c r="C555" s="60">
        <v>4069196001556</v>
      </c>
      <c r="E555" s="61">
        <v>18.206660000000003</v>
      </c>
      <c r="J555" s="81" t="s">
        <v>517</v>
      </c>
      <c r="K555" s="54" t="s">
        <v>1175</v>
      </c>
      <c r="M555" s="54"/>
      <c r="N555" s="80" t="s">
        <v>1083</v>
      </c>
      <c r="O555" s="71" t="s">
        <v>1047</v>
      </c>
    </row>
    <row r="556" spans="1:15" ht="15" customHeight="1" x14ac:dyDescent="0.25">
      <c r="A556" s="58" t="s">
        <v>860</v>
      </c>
      <c r="B556" s="4" t="s">
        <v>927</v>
      </c>
      <c r="C556" s="60">
        <v>4069196001570</v>
      </c>
      <c r="E556" s="61">
        <v>17.582110000000004</v>
      </c>
      <c r="J556" s="81" t="s">
        <v>517</v>
      </c>
      <c r="K556" s="54" t="s">
        <v>1175</v>
      </c>
      <c r="M556" s="54"/>
      <c r="N556" s="80" t="s">
        <v>1083</v>
      </c>
      <c r="O556" s="71" t="s">
        <v>1047</v>
      </c>
    </row>
    <row r="557" spans="1:15" ht="15" customHeight="1" x14ac:dyDescent="0.25">
      <c r="A557" s="58" t="s">
        <v>861</v>
      </c>
      <c r="B557" s="4" t="s">
        <v>927</v>
      </c>
      <c r="C557" s="60">
        <v>4069196001587</v>
      </c>
      <c r="E557" s="61">
        <v>26.35209</v>
      </c>
      <c r="J557" s="81" t="s">
        <v>517</v>
      </c>
      <c r="K557" s="54" t="s">
        <v>1175</v>
      </c>
      <c r="M557" s="54"/>
      <c r="N557" s="80" t="s">
        <v>1083</v>
      </c>
      <c r="O557" s="71" t="s">
        <v>1047</v>
      </c>
    </row>
    <row r="558" spans="1:15" ht="15" customHeight="1" x14ac:dyDescent="0.25">
      <c r="A558" s="58" t="s">
        <v>862</v>
      </c>
      <c r="B558" s="4" t="s">
        <v>927</v>
      </c>
      <c r="C558" s="60">
        <v>4069196001594</v>
      </c>
      <c r="E558" s="61">
        <v>28.52899</v>
      </c>
      <c r="J558" s="81" t="s">
        <v>517</v>
      </c>
      <c r="K558" s="54" t="s">
        <v>1175</v>
      </c>
      <c r="M558" s="54"/>
      <c r="N558" s="80" t="s">
        <v>1083</v>
      </c>
      <c r="O558" s="71" t="s">
        <v>1047</v>
      </c>
    </row>
    <row r="559" spans="1:15" ht="15" customHeight="1" x14ac:dyDescent="0.25">
      <c r="A559" s="58" t="s">
        <v>863</v>
      </c>
      <c r="B559" s="4" t="s">
        <v>927</v>
      </c>
      <c r="C559" s="60">
        <v>4069196001617</v>
      </c>
      <c r="E559" s="61">
        <v>28.841090000000001</v>
      </c>
      <c r="J559" s="81" t="s">
        <v>517</v>
      </c>
      <c r="K559" s="54" t="s">
        <v>1175</v>
      </c>
      <c r="M559" s="54"/>
      <c r="N559" s="80" t="s">
        <v>1083</v>
      </c>
      <c r="O559" s="71" t="s">
        <v>1047</v>
      </c>
    </row>
    <row r="560" spans="1:15" ht="15" customHeight="1" x14ac:dyDescent="0.25">
      <c r="A560" s="58" t="s">
        <v>864</v>
      </c>
      <c r="B560" s="4" t="s">
        <v>927</v>
      </c>
      <c r="C560" s="60">
        <v>4069196001624</v>
      </c>
      <c r="E560" s="61">
        <v>30.421300000000002</v>
      </c>
      <c r="J560" s="81" t="s">
        <v>517</v>
      </c>
      <c r="K560" s="54" t="s">
        <v>1175</v>
      </c>
      <c r="M560" s="54"/>
      <c r="N560" s="80" t="s">
        <v>1083</v>
      </c>
      <c r="O560" s="71" t="s">
        <v>1047</v>
      </c>
    </row>
    <row r="561" spans="1:15" ht="15" customHeight="1" x14ac:dyDescent="0.25">
      <c r="A561" s="58" t="s">
        <v>865</v>
      </c>
      <c r="B561" s="4" t="s">
        <v>927</v>
      </c>
      <c r="C561" s="60">
        <v>4069196001631</v>
      </c>
      <c r="E561" s="61">
        <v>32.075740000000003</v>
      </c>
      <c r="J561" s="81" t="s">
        <v>517</v>
      </c>
      <c r="K561" s="54" t="s">
        <v>1175</v>
      </c>
      <c r="M561" s="54"/>
      <c r="N561" s="80" t="s">
        <v>1083</v>
      </c>
      <c r="O561" s="71" t="s">
        <v>1047</v>
      </c>
    </row>
    <row r="562" spans="1:15" ht="15" customHeight="1" x14ac:dyDescent="0.25">
      <c r="A562" s="58" t="s">
        <v>866</v>
      </c>
      <c r="B562" s="4" t="s">
        <v>927</v>
      </c>
      <c r="C562" s="60">
        <v>4069196001655</v>
      </c>
      <c r="E562" s="61">
        <v>32.058800000000005</v>
      </c>
      <c r="J562" s="81" t="s">
        <v>517</v>
      </c>
      <c r="K562" s="54" t="s">
        <v>1175</v>
      </c>
      <c r="M562" s="54"/>
      <c r="N562" s="80" t="s">
        <v>1083</v>
      </c>
      <c r="O562" s="71" t="s">
        <v>1047</v>
      </c>
    </row>
    <row r="563" spans="1:15" ht="15" customHeight="1" x14ac:dyDescent="0.25">
      <c r="A563" s="58" t="s">
        <v>867</v>
      </c>
      <c r="B563" s="4" t="s">
        <v>927</v>
      </c>
      <c r="C563" s="60">
        <v>4069196001662</v>
      </c>
      <c r="E563" s="61">
        <v>4.8222200000000006</v>
      </c>
      <c r="J563" s="81" t="s">
        <v>517</v>
      </c>
      <c r="K563" s="54" t="s">
        <v>1175</v>
      </c>
      <c r="M563" s="54"/>
      <c r="N563" s="80" t="s">
        <v>1083</v>
      </c>
      <c r="O563" s="71" t="s">
        <v>1047</v>
      </c>
    </row>
    <row r="564" spans="1:15" ht="15" customHeight="1" x14ac:dyDescent="0.25">
      <c r="A564" s="58" t="s">
        <v>868</v>
      </c>
      <c r="B564" s="4" t="s">
        <v>927</v>
      </c>
      <c r="C564" s="60">
        <v>4069196001679</v>
      </c>
      <c r="E564" s="61">
        <v>4.5305700000000009</v>
      </c>
      <c r="J564" s="81" t="s">
        <v>517</v>
      </c>
      <c r="K564" s="54" t="s">
        <v>1175</v>
      </c>
      <c r="M564" s="54"/>
      <c r="N564" s="80" t="s">
        <v>1083</v>
      </c>
      <c r="O564" s="71" t="s">
        <v>1047</v>
      </c>
    </row>
    <row r="565" spans="1:15" ht="15" customHeight="1" x14ac:dyDescent="0.25">
      <c r="A565" s="58" t="s">
        <v>869</v>
      </c>
      <c r="B565" s="4" t="s">
        <v>927</v>
      </c>
      <c r="C565" s="60">
        <v>4069196001686</v>
      </c>
      <c r="E565" s="61">
        <v>6.5367700000000006</v>
      </c>
      <c r="J565" s="81" t="s">
        <v>517</v>
      </c>
      <c r="K565" s="54" t="s">
        <v>1175</v>
      </c>
      <c r="M565" s="54"/>
      <c r="N565" s="80" t="s">
        <v>1083</v>
      </c>
      <c r="O565" s="71" t="s">
        <v>1047</v>
      </c>
    </row>
    <row r="566" spans="1:15" ht="15" customHeight="1" x14ac:dyDescent="0.25">
      <c r="A566" s="58" t="s">
        <v>870</v>
      </c>
      <c r="B566" s="4" t="s">
        <v>927</v>
      </c>
      <c r="C566" s="60">
        <v>4069196001693</v>
      </c>
      <c r="E566" s="61">
        <v>5.8521200000000002</v>
      </c>
      <c r="J566" s="81" t="s">
        <v>517</v>
      </c>
      <c r="K566" s="54" t="s">
        <v>1175</v>
      </c>
      <c r="M566" s="54"/>
      <c r="N566" s="80" t="s">
        <v>1083</v>
      </c>
      <c r="O566" s="71" t="s">
        <v>1047</v>
      </c>
    </row>
    <row r="567" spans="1:15" ht="15" customHeight="1" x14ac:dyDescent="0.25">
      <c r="A567" s="58" t="s">
        <v>871</v>
      </c>
      <c r="B567" s="4" t="s">
        <v>927</v>
      </c>
      <c r="C567" s="60">
        <v>4069196001709</v>
      </c>
      <c r="E567" s="61">
        <v>5.0745199999999997</v>
      </c>
      <c r="J567" s="81" t="s">
        <v>517</v>
      </c>
      <c r="K567" s="54" t="s">
        <v>1175</v>
      </c>
      <c r="M567" s="54"/>
      <c r="N567" s="80" t="s">
        <v>1083</v>
      </c>
      <c r="O567" s="71" t="s">
        <v>1047</v>
      </c>
    </row>
    <row r="568" spans="1:15" ht="15" customHeight="1" x14ac:dyDescent="0.25">
      <c r="A568" s="58" t="s">
        <v>872</v>
      </c>
      <c r="B568" s="4" t="s">
        <v>927</v>
      </c>
      <c r="C568" s="60">
        <v>4069196001716</v>
      </c>
      <c r="E568" s="61">
        <v>5.5125899999999994</v>
      </c>
      <c r="J568" s="81" t="s">
        <v>517</v>
      </c>
      <c r="K568" s="54" t="s">
        <v>1175</v>
      </c>
      <c r="M568" s="54"/>
      <c r="N568" s="80" t="s">
        <v>1083</v>
      </c>
      <c r="O568" s="71" t="s">
        <v>1047</v>
      </c>
    </row>
    <row r="569" spans="1:15" ht="15" customHeight="1" x14ac:dyDescent="0.25">
      <c r="A569" s="58" t="s">
        <v>873</v>
      </c>
      <c r="B569" s="4" t="s">
        <v>927</v>
      </c>
      <c r="C569" s="60">
        <v>4069196001723</v>
      </c>
      <c r="E569" s="61">
        <v>5.4723200000000016</v>
      </c>
      <c r="J569" s="81" t="s">
        <v>517</v>
      </c>
      <c r="K569" s="54" t="s">
        <v>1175</v>
      </c>
      <c r="M569" s="54"/>
      <c r="N569" s="80" t="s">
        <v>1083</v>
      </c>
      <c r="O569" s="71" t="s">
        <v>1047</v>
      </c>
    </row>
    <row r="570" spans="1:15" ht="15" customHeight="1" x14ac:dyDescent="0.25">
      <c r="A570" s="58" t="s">
        <v>874</v>
      </c>
      <c r="B570" s="4" t="s">
        <v>927</v>
      </c>
      <c r="C570" s="60">
        <v>4069196001730</v>
      </c>
      <c r="E570" s="61">
        <v>5.9824400000000013</v>
      </c>
      <c r="J570" s="81" t="s">
        <v>517</v>
      </c>
      <c r="K570" s="54" t="s">
        <v>1175</v>
      </c>
      <c r="M570" s="54"/>
      <c r="N570" s="80" t="s">
        <v>1083</v>
      </c>
      <c r="O570" s="71" t="s">
        <v>1047</v>
      </c>
    </row>
    <row r="571" spans="1:15" ht="15" customHeight="1" x14ac:dyDescent="0.25">
      <c r="A571" s="58" t="s">
        <v>875</v>
      </c>
      <c r="B571" s="4" t="s">
        <v>927</v>
      </c>
      <c r="C571" s="60">
        <v>4069196001754</v>
      </c>
      <c r="E571" s="61">
        <v>14.794330000000002</v>
      </c>
      <c r="J571" s="81" t="s">
        <v>517</v>
      </c>
      <c r="K571" s="54" t="s">
        <v>1175</v>
      </c>
      <c r="M571" s="54"/>
      <c r="N571" s="80" t="s">
        <v>1083</v>
      </c>
      <c r="O571" s="71" t="s">
        <v>1047</v>
      </c>
    </row>
    <row r="572" spans="1:15" ht="15" customHeight="1" x14ac:dyDescent="0.25">
      <c r="A572" s="58" t="s">
        <v>876</v>
      </c>
      <c r="B572" s="4" t="s">
        <v>927</v>
      </c>
      <c r="C572" s="60">
        <v>4069196001761</v>
      </c>
      <c r="E572" s="61">
        <v>16.118190000000002</v>
      </c>
      <c r="J572" s="81" t="s">
        <v>517</v>
      </c>
      <c r="K572" s="54" t="s">
        <v>1175</v>
      </c>
      <c r="M572" s="54"/>
      <c r="N572" s="80" t="s">
        <v>1083</v>
      </c>
      <c r="O572" s="71" t="s">
        <v>1047</v>
      </c>
    </row>
    <row r="573" spans="1:15" ht="15" customHeight="1" x14ac:dyDescent="0.25">
      <c r="A573" s="58" t="s">
        <v>877</v>
      </c>
      <c r="B573" s="4" t="s">
        <v>927</v>
      </c>
      <c r="C573" s="60">
        <v>4069196001785</v>
      </c>
      <c r="E573" s="61">
        <v>22.06916</v>
      </c>
      <c r="J573" s="81" t="s">
        <v>517</v>
      </c>
      <c r="K573" s="54" t="s">
        <v>1175</v>
      </c>
      <c r="M573" s="54"/>
      <c r="N573" s="80" t="s">
        <v>1083</v>
      </c>
      <c r="O573" s="71" t="s">
        <v>1047</v>
      </c>
    </row>
    <row r="574" spans="1:15" ht="15" customHeight="1" x14ac:dyDescent="0.25">
      <c r="A574" s="58" t="s">
        <v>878</v>
      </c>
      <c r="B574" s="4" t="s">
        <v>927</v>
      </c>
      <c r="C574" s="60">
        <v>4069196001792</v>
      </c>
      <c r="E574" s="61">
        <v>25.030519999999999</v>
      </c>
      <c r="J574" s="81" t="s">
        <v>517</v>
      </c>
      <c r="K574" s="54" t="s">
        <v>1175</v>
      </c>
      <c r="M574" s="54"/>
      <c r="N574" s="80" t="s">
        <v>1083</v>
      </c>
      <c r="O574" s="71" t="s">
        <v>1047</v>
      </c>
    </row>
    <row r="575" spans="1:15" ht="15" customHeight="1" x14ac:dyDescent="0.25">
      <c r="A575" s="58" t="s">
        <v>879</v>
      </c>
      <c r="B575" s="4" t="s">
        <v>927</v>
      </c>
      <c r="C575" s="60">
        <v>4069196001815</v>
      </c>
      <c r="E575" s="61">
        <v>25.869370000000004</v>
      </c>
      <c r="J575" s="81" t="s">
        <v>517</v>
      </c>
      <c r="K575" s="54" t="s">
        <v>1175</v>
      </c>
      <c r="M575" s="54"/>
      <c r="N575" s="80" t="s">
        <v>1083</v>
      </c>
      <c r="O575" s="71" t="s">
        <v>1047</v>
      </c>
    </row>
    <row r="576" spans="1:15" ht="15" customHeight="1" x14ac:dyDescent="0.25">
      <c r="A576" s="58" t="s">
        <v>880</v>
      </c>
      <c r="B576" s="4" t="s">
        <v>927</v>
      </c>
      <c r="C576" s="60">
        <v>4069196001822</v>
      </c>
      <c r="E576" s="61">
        <v>28.571040000000007</v>
      </c>
      <c r="J576" s="81" t="s">
        <v>517</v>
      </c>
      <c r="K576" s="54" t="s">
        <v>1175</v>
      </c>
      <c r="M576" s="54"/>
      <c r="N576" s="80" t="s">
        <v>1083</v>
      </c>
      <c r="O576" s="71" t="s">
        <v>1047</v>
      </c>
    </row>
    <row r="577" spans="1:15" ht="15" customHeight="1" x14ac:dyDescent="0.25">
      <c r="A577" s="58" t="s">
        <v>881</v>
      </c>
      <c r="B577" s="4" t="s">
        <v>927</v>
      </c>
      <c r="C577" s="60">
        <v>4069196001853</v>
      </c>
      <c r="E577" s="61">
        <v>3.5708500000000001</v>
      </c>
      <c r="J577" s="81" t="s">
        <v>517</v>
      </c>
      <c r="K577" s="54" t="s">
        <v>1175</v>
      </c>
      <c r="M577" s="54"/>
      <c r="N577" s="80" t="s">
        <v>1083</v>
      </c>
      <c r="O577" s="71" t="s">
        <v>1047</v>
      </c>
    </row>
    <row r="578" spans="1:15" ht="15" customHeight="1" x14ac:dyDescent="0.25">
      <c r="A578" s="58" t="s">
        <v>882</v>
      </c>
      <c r="B578" s="4" t="s">
        <v>927</v>
      </c>
      <c r="C578" s="60">
        <v>4069196001860</v>
      </c>
      <c r="E578" s="61">
        <v>5.4855</v>
      </c>
      <c r="J578" s="81" t="s">
        <v>517</v>
      </c>
      <c r="K578" s="54" t="s">
        <v>1175</v>
      </c>
      <c r="M578" s="54"/>
      <c r="N578" s="80" t="s">
        <v>1083</v>
      </c>
      <c r="O578" s="71" t="s">
        <v>1047</v>
      </c>
    </row>
    <row r="579" spans="1:15" ht="15" customHeight="1" x14ac:dyDescent="0.25">
      <c r="A579" s="58" t="s">
        <v>883</v>
      </c>
      <c r="B579" s="4" t="s">
        <v>926</v>
      </c>
      <c r="C579" s="60">
        <v>4069196001921</v>
      </c>
      <c r="E579" s="61">
        <v>1.6809253890404317</v>
      </c>
      <c r="J579" s="81" t="s">
        <v>517</v>
      </c>
      <c r="K579" s="54" t="s">
        <v>1175</v>
      </c>
      <c r="M579" s="54"/>
      <c r="N579" s="80" t="s">
        <v>1083</v>
      </c>
      <c r="O579" s="71" t="s">
        <v>1047</v>
      </c>
    </row>
    <row r="580" spans="1:15" ht="15" customHeight="1" x14ac:dyDescent="0.25">
      <c r="A580" s="58" t="s">
        <v>884</v>
      </c>
      <c r="B580" s="4" t="s">
        <v>926</v>
      </c>
      <c r="C580" s="60">
        <v>4069196001938</v>
      </c>
      <c r="E580" s="61">
        <v>2.3395266141628985</v>
      </c>
      <c r="J580" s="81" t="s">
        <v>517</v>
      </c>
      <c r="K580" s="54" t="s">
        <v>1175</v>
      </c>
      <c r="M580" s="54"/>
      <c r="N580" s="80" t="s">
        <v>1083</v>
      </c>
      <c r="O580" s="71" t="s">
        <v>1047</v>
      </c>
    </row>
    <row r="581" spans="1:15" ht="15" customHeight="1" x14ac:dyDescent="0.25">
      <c r="A581" s="58" t="s">
        <v>885</v>
      </c>
      <c r="B581" s="4" t="s">
        <v>928</v>
      </c>
      <c r="C581" s="60">
        <v>4069196009101</v>
      </c>
      <c r="E581" s="61">
        <v>2.7038000000000006E-2</v>
      </c>
      <c r="J581" s="81" t="s">
        <v>517</v>
      </c>
      <c r="K581" s="54" t="s">
        <v>1175</v>
      </c>
      <c r="M581" s="54"/>
      <c r="N581" s="80" t="s">
        <v>1083</v>
      </c>
      <c r="O581" s="71" t="s">
        <v>1047</v>
      </c>
    </row>
    <row r="582" spans="1:15" ht="15" customHeight="1" x14ac:dyDescent="0.25">
      <c r="A582" s="58" t="s">
        <v>886</v>
      </c>
      <c r="B582" s="4" t="s">
        <v>923</v>
      </c>
      <c r="C582" s="60">
        <v>4069196005516</v>
      </c>
      <c r="E582" s="61">
        <v>1.4136000000000004E-2</v>
      </c>
      <c r="J582" s="81" t="s">
        <v>517</v>
      </c>
      <c r="K582" s="54" t="s">
        <v>1175</v>
      </c>
      <c r="M582" s="54"/>
      <c r="N582" s="80" t="s">
        <v>1083</v>
      </c>
      <c r="O582" s="71" t="s">
        <v>1047</v>
      </c>
    </row>
    <row r="583" spans="1:15" ht="15" customHeight="1" x14ac:dyDescent="0.25">
      <c r="A583" s="58" t="s">
        <v>887</v>
      </c>
      <c r="B583" s="4" t="s">
        <v>929</v>
      </c>
      <c r="C583" s="60">
        <v>4069196001983</v>
      </c>
      <c r="E583" s="61">
        <v>1.0491877054666665</v>
      </c>
      <c r="J583" s="83" t="s">
        <v>517</v>
      </c>
      <c r="K583" s="54" t="s">
        <v>1175</v>
      </c>
      <c r="M583" s="54"/>
      <c r="N583" s="80" t="s">
        <v>1083</v>
      </c>
      <c r="O583" s="71" t="s">
        <v>1047</v>
      </c>
    </row>
    <row r="584" spans="1:15" ht="15" customHeight="1" x14ac:dyDescent="0.25">
      <c r="A584" s="58" t="s">
        <v>888</v>
      </c>
      <c r="B584" s="4" t="s">
        <v>929</v>
      </c>
      <c r="C584" s="60">
        <v>4069196001990</v>
      </c>
      <c r="E584" s="61">
        <v>2.899856053666666</v>
      </c>
      <c r="J584" s="83" t="s">
        <v>517</v>
      </c>
      <c r="K584" s="54" t="s">
        <v>1175</v>
      </c>
      <c r="M584" s="54"/>
      <c r="N584" s="80" t="s">
        <v>1083</v>
      </c>
      <c r="O584" s="71" t="s">
        <v>1047</v>
      </c>
    </row>
    <row r="585" spans="1:15" ht="15" customHeight="1" x14ac:dyDescent="0.25">
      <c r="A585" s="58" t="s">
        <v>889</v>
      </c>
      <c r="B585" s="4" t="s">
        <v>923</v>
      </c>
      <c r="C585" s="60">
        <v>4069196007336</v>
      </c>
      <c r="E585" s="61">
        <v>0.124916</v>
      </c>
      <c r="J585" s="83" t="s">
        <v>517</v>
      </c>
      <c r="K585" s="54" t="s">
        <v>1175</v>
      </c>
      <c r="M585" s="54"/>
      <c r="N585" s="80" t="s">
        <v>1083</v>
      </c>
      <c r="O585" s="71" t="s">
        <v>1047</v>
      </c>
    </row>
    <row r="586" spans="1:15" ht="15" customHeight="1" x14ac:dyDescent="0.25">
      <c r="A586" s="58" t="s">
        <v>890</v>
      </c>
      <c r="B586" s="4" t="s">
        <v>923</v>
      </c>
      <c r="C586" s="60">
        <v>4069196007329</v>
      </c>
      <c r="E586" s="61">
        <v>1.1644999999999999</v>
      </c>
      <c r="J586" s="83" t="s">
        <v>517</v>
      </c>
      <c r="K586" s="54" t="s">
        <v>1175</v>
      </c>
      <c r="M586" s="54"/>
      <c r="N586" s="80" t="s">
        <v>1083</v>
      </c>
      <c r="O586" s="71" t="s">
        <v>1047</v>
      </c>
    </row>
    <row r="587" spans="1:15" ht="15" customHeight="1" x14ac:dyDescent="0.25">
      <c r="A587" s="58" t="s">
        <v>891</v>
      </c>
      <c r="B587" s="4" t="s">
        <v>923</v>
      </c>
      <c r="C587" s="60">
        <v>4069196007312</v>
      </c>
      <c r="E587" s="61">
        <v>6.6604583333333342E-3</v>
      </c>
      <c r="J587" s="83" t="s">
        <v>517</v>
      </c>
      <c r="K587" s="54" t="s">
        <v>1175</v>
      </c>
      <c r="M587" s="54"/>
      <c r="N587" s="80" t="s">
        <v>1083</v>
      </c>
      <c r="O587" s="71" t="s">
        <v>1047</v>
      </c>
    </row>
    <row r="588" spans="1:15" ht="15" customHeight="1" x14ac:dyDescent="0.25">
      <c r="A588" s="58" t="s">
        <v>892</v>
      </c>
      <c r="B588" s="4" t="s">
        <v>923</v>
      </c>
      <c r="C588" s="60">
        <v>4069196007305</v>
      </c>
      <c r="E588" s="61">
        <v>0.16950000000000001</v>
      </c>
      <c r="J588" s="83" t="s">
        <v>517</v>
      </c>
      <c r="K588" s="54" t="s">
        <v>1175</v>
      </c>
      <c r="M588" s="54"/>
      <c r="N588" s="80" t="s">
        <v>1083</v>
      </c>
      <c r="O588" s="71" t="s">
        <v>1047</v>
      </c>
    </row>
    <row r="589" spans="1:15" ht="15" customHeight="1" x14ac:dyDescent="0.25">
      <c r="A589" s="58" t="s">
        <v>893</v>
      </c>
      <c r="B589" s="4" t="s">
        <v>923</v>
      </c>
      <c r="C589" s="60">
        <v>4069196010411</v>
      </c>
      <c r="E589" s="61">
        <v>0.15600000000000003</v>
      </c>
      <c r="J589" s="83" t="s">
        <v>517</v>
      </c>
      <c r="K589" s="54" t="s">
        <v>1175</v>
      </c>
      <c r="M589" s="54"/>
      <c r="N589" s="80" t="s">
        <v>1083</v>
      </c>
      <c r="O589" s="71" t="s">
        <v>1047</v>
      </c>
    </row>
    <row r="590" spans="1:15" ht="15" customHeight="1" x14ac:dyDescent="0.25">
      <c r="A590" s="58" t="s">
        <v>894</v>
      </c>
      <c r="B590" s="4" t="s">
        <v>923</v>
      </c>
      <c r="C590" s="60">
        <v>4069196010466</v>
      </c>
      <c r="E590" s="61">
        <v>0.49600000000000005</v>
      </c>
      <c r="J590" s="83" t="s">
        <v>517</v>
      </c>
      <c r="K590" s="54" t="s">
        <v>1175</v>
      </c>
      <c r="M590" s="54"/>
      <c r="N590" s="80" t="s">
        <v>1083</v>
      </c>
      <c r="O590" s="71" t="s">
        <v>1047</v>
      </c>
    </row>
    <row r="591" spans="1:15" ht="15" customHeight="1" x14ac:dyDescent="0.25">
      <c r="A591" s="58" t="s">
        <v>895</v>
      </c>
      <c r="B591" s="4" t="s">
        <v>930</v>
      </c>
      <c r="C591" s="60">
        <v>4069196007299</v>
      </c>
      <c r="E591" s="61">
        <v>0.61409999999999998</v>
      </c>
      <c r="J591" s="83" t="s">
        <v>517</v>
      </c>
      <c r="K591" s="54" t="s">
        <v>1175</v>
      </c>
      <c r="M591" s="54"/>
      <c r="N591" s="80" t="s">
        <v>1083</v>
      </c>
      <c r="O591" s="71" t="s">
        <v>1047</v>
      </c>
    </row>
    <row r="592" spans="1:15" ht="15" customHeight="1" x14ac:dyDescent="0.25">
      <c r="A592" s="58" t="s">
        <v>896</v>
      </c>
      <c r="B592" s="4" t="s">
        <v>930</v>
      </c>
      <c r="C592" s="60">
        <v>4069196010428</v>
      </c>
      <c r="E592" s="61">
        <v>0.60100000000000009</v>
      </c>
      <c r="J592" s="83" t="s">
        <v>517</v>
      </c>
      <c r="K592" s="54" t="s">
        <v>1175</v>
      </c>
      <c r="M592" s="54"/>
      <c r="N592" s="80" t="s">
        <v>1083</v>
      </c>
      <c r="O592" s="71" t="s">
        <v>1047</v>
      </c>
    </row>
    <row r="593" spans="1:15" ht="15" customHeight="1" x14ac:dyDescent="0.25">
      <c r="A593" s="58" t="s">
        <v>897</v>
      </c>
      <c r="B593" s="4" t="s">
        <v>930</v>
      </c>
      <c r="C593" s="60">
        <v>4069196007282</v>
      </c>
      <c r="E593" s="61">
        <v>0.45450000000000007</v>
      </c>
      <c r="J593" s="83" t="s">
        <v>517</v>
      </c>
      <c r="K593" s="54" t="s">
        <v>1175</v>
      </c>
      <c r="M593" s="54"/>
      <c r="N593" s="80" t="s">
        <v>1083</v>
      </c>
      <c r="O593" s="71" t="s">
        <v>1047</v>
      </c>
    </row>
    <row r="594" spans="1:15" ht="15" customHeight="1" x14ac:dyDescent="0.25">
      <c r="A594" s="58" t="s">
        <v>898</v>
      </c>
      <c r="B594" s="4" t="s">
        <v>930</v>
      </c>
      <c r="C594" s="60">
        <v>4069196007275</v>
      </c>
      <c r="E594" s="61">
        <v>0.34006666666666668</v>
      </c>
      <c r="J594" s="83" t="s">
        <v>517</v>
      </c>
      <c r="K594" s="54" t="s">
        <v>1175</v>
      </c>
      <c r="M594" s="54"/>
      <c r="N594" s="80" t="s">
        <v>1083</v>
      </c>
      <c r="O594" s="71" t="s">
        <v>1047</v>
      </c>
    </row>
    <row r="595" spans="1:15" ht="15" customHeight="1" x14ac:dyDescent="0.25">
      <c r="A595" s="58" t="s">
        <v>899</v>
      </c>
      <c r="B595" s="4" t="s">
        <v>930</v>
      </c>
      <c r="C595" s="60">
        <v>4069196010435</v>
      </c>
      <c r="E595" s="61">
        <v>1.0209999999999999</v>
      </c>
      <c r="J595" s="83" t="s">
        <v>517</v>
      </c>
      <c r="K595" s="54" t="s">
        <v>1175</v>
      </c>
      <c r="M595" s="54"/>
      <c r="N595" s="80" t="s">
        <v>1083</v>
      </c>
      <c r="O595" s="71" t="s">
        <v>1047</v>
      </c>
    </row>
    <row r="596" spans="1:15" ht="15" customHeight="1" x14ac:dyDescent="0.25">
      <c r="A596" s="58" t="s">
        <v>900</v>
      </c>
      <c r="B596" s="4" t="s">
        <v>930</v>
      </c>
      <c r="C596" s="60">
        <v>4069196010442</v>
      </c>
      <c r="E596" s="61">
        <v>1.4795</v>
      </c>
      <c r="J596" s="83" t="s">
        <v>517</v>
      </c>
      <c r="K596" s="54" t="s">
        <v>1175</v>
      </c>
      <c r="M596" s="54"/>
      <c r="N596" s="80" t="s">
        <v>1083</v>
      </c>
      <c r="O596" s="71" t="s">
        <v>1047</v>
      </c>
    </row>
    <row r="597" spans="1:15" ht="15" customHeight="1" x14ac:dyDescent="0.25">
      <c r="A597" s="58" t="s">
        <v>901</v>
      </c>
      <c r="B597" s="4" t="s">
        <v>930</v>
      </c>
      <c r="C597" s="60">
        <v>4069196010459</v>
      </c>
      <c r="E597" s="61">
        <v>1.70875</v>
      </c>
      <c r="J597" s="83" t="s">
        <v>517</v>
      </c>
      <c r="K597" s="54" t="s">
        <v>1175</v>
      </c>
      <c r="M597" s="54"/>
      <c r="N597" s="80" t="s">
        <v>1083</v>
      </c>
      <c r="O597" s="71" t="s">
        <v>1047</v>
      </c>
    </row>
    <row r="598" spans="1:15" ht="15" customHeight="1" x14ac:dyDescent="0.25">
      <c r="A598" s="58" t="s">
        <v>902</v>
      </c>
      <c r="B598" s="4" t="s">
        <v>931</v>
      </c>
      <c r="C598" s="60">
        <v>4069196007268</v>
      </c>
      <c r="E598" s="61">
        <v>0.10086666666666666</v>
      </c>
      <c r="J598" s="83" t="s">
        <v>517</v>
      </c>
      <c r="K598" s="54" t="s">
        <v>1175</v>
      </c>
      <c r="M598" s="54"/>
      <c r="N598" s="80" t="s">
        <v>1083</v>
      </c>
      <c r="O598" s="71" t="s">
        <v>1047</v>
      </c>
    </row>
    <row r="599" spans="1:15" ht="15" customHeight="1" x14ac:dyDescent="0.25">
      <c r="A599" s="58" t="s">
        <v>903</v>
      </c>
      <c r="B599" s="4" t="s">
        <v>931</v>
      </c>
      <c r="C599" s="60">
        <v>4069196010473</v>
      </c>
      <c r="E599" s="61">
        <v>0.14316666666666666</v>
      </c>
      <c r="J599" s="83" t="s">
        <v>517</v>
      </c>
      <c r="K599" s="54" t="s">
        <v>1175</v>
      </c>
      <c r="M599" s="54"/>
      <c r="N599" s="80" t="s">
        <v>1083</v>
      </c>
      <c r="O599" s="71" t="s">
        <v>1047</v>
      </c>
    </row>
    <row r="600" spans="1:15" ht="15" customHeight="1" x14ac:dyDescent="0.25">
      <c r="A600" s="58" t="s">
        <v>904</v>
      </c>
      <c r="B600" s="4" t="s">
        <v>931</v>
      </c>
      <c r="C600" s="60">
        <v>4069196010480</v>
      </c>
      <c r="E600" s="61">
        <v>0.41733333333333339</v>
      </c>
      <c r="J600" s="83" t="s">
        <v>517</v>
      </c>
      <c r="K600" s="54" t="s">
        <v>1175</v>
      </c>
      <c r="M600" s="54"/>
      <c r="N600" s="80" t="s">
        <v>1083</v>
      </c>
      <c r="O600" s="71" t="s">
        <v>1047</v>
      </c>
    </row>
    <row r="601" spans="1:15" ht="15" customHeight="1" x14ac:dyDescent="0.25">
      <c r="A601" s="58" t="s">
        <v>905</v>
      </c>
      <c r="B601" s="4" t="s">
        <v>931</v>
      </c>
      <c r="C601" s="60">
        <v>4069196010497</v>
      </c>
      <c r="E601" s="61">
        <v>0.4956666666666667</v>
      </c>
      <c r="J601" s="83" t="s">
        <v>517</v>
      </c>
      <c r="K601" s="54" t="s">
        <v>1175</v>
      </c>
      <c r="M601" s="54"/>
      <c r="N601" s="80" t="s">
        <v>1083</v>
      </c>
      <c r="O601" s="71" t="s">
        <v>1047</v>
      </c>
    </row>
    <row r="602" spans="1:15" ht="15" customHeight="1" x14ac:dyDescent="0.25">
      <c r="A602" s="58" t="s">
        <v>906</v>
      </c>
      <c r="B602" s="4" t="s">
        <v>932</v>
      </c>
      <c r="C602" s="60">
        <v>4069196007244</v>
      </c>
      <c r="E602" s="61">
        <v>7.6985000000000013E-3</v>
      </c>
      <c r="J602" s="83" t="s">
        <v>517</v>
      </c>
      <c r="K602" s="54" t="s">
        <v>1175</v>
      </c>
      <c r="M602" s="54"/>
      <c r="N602" s="80" t="s">
        <v>1083</v>
      </c>
      <c r="O602" s="71" t="s">
        <v>1047</v>
      </c>
    </row>
    <row r="603" spans="1:15" ht="15" customHeight="1" x14ac:dyDescent="0.25">
      <c r="A603" s="58" t="s">
        <v>907</v>
      </c>
      <c r="B603" s="4" t="s">
        <v>933</v>
      </c>
      <c r="C603" s="60">
        <v>4069196007237</v>
      </c>
      <c r="E603" s="61">
        <v>0.14492925000000001</v>
      </c>
      <c r="J603" s="83" t="s">
        <v>517</v>
      </c>
      <c r="K603" s="54" t="s">
        <v>1175</v>
      </c>
      <c r="M603" s="54"/>
      <c r="N603" s="80" t="s">
        <v>1083</v>
      </c>
      <c r="O603" s="71" t="s">
        <v>1047</v>
      </c>
    </row>
    <row r="604" spans="1:15" ht="15" customHeight="1" x14ac:dyDescent="0.25">
      <c r="A604" s="58" t="s">
        <v>908</v>
      </c>
      <c r="B604" s="4" t="s">
        <v>934</v>
      </c>
      <c r="C604" s="60">
        <v>4069196007220</v>
      </c>
      <c r="E604" s="61">
        <v>5.3387250000000004E-2</v>
      </c>
      <c r="J604" s="83" t="s">
        <v>517</v>
      </c>
      <c r="K604" s="54" t="s">
        <v>1175</v>
      </c>
      <c r="M604" s="54"/>
      <c r="N604" s="80" t="s">
        <v>1083</v>
      </c>
      <c r="O604" s="71" t="s">
        <v>1047</v>
      </c>
    </row>
    <row r="605" spans="1:15" ht="15" customHeight="1" x14ac:dyDescent="0.25">
      <c r="A605" s="58" t="s">
        <v>909</v>
      </c>
      <c r="B605" s="4" t="s">
        <v>934</v>
      </c>
      <c r="C605" s="60">
        <v>4069196007213</v>
      </c>
      <c r="E605" s="61">
        <v>6.6190250000000006E-2</v>
      </c>
      <c r="J605" s="83" t="s">
        <v>517</v>
      </c>
      <c r="K605" s="54" t="s">
        <v>1175</v>
      </c>
      <c r="M605" s="54"/>
      <c r="N605" s="80" t="s">
        <v>1083</v>
      </c>
      <c r="O605" s="71" t="s">
        <v>1047</v>
      </c>
    </row>
    <row r="606" spans="1:15" ht="15" customHeight="1" x14ac:dyDescent="0.25">
      <c r="A606" s="58" t="s">
        <v>910</v>
      </c>
      <c r="B606" s="4" t="s">
        <v>933</v>
      </c>
      <c r="C606" s="60">
        <v>4069196002003</v>
      </c>
      <c r="E606" s="61">
        <v>3.4182749999999998E-2</v>
      </c>
      <c r="J606" s="83" t="s">
        <v>517</v>
      </c>
      <c r="K606" s="54" t="s">
        <v>1175</v>
      </c>
      <c r="M606" s="54"/>
      <c r="N606" s="80" t="s">
        <v>1083</v>
      </c>
      <c r="O606" s="71" t="s">
        <v>1047</v>
      </c>
    </row>
    <row r="607" spans="1:15" ht="15" customHeight="1" x14ac:dyDescent="0.25">
      <c r="A607" s="58" t="s">
        <v>911</v>
      </c>
      <c r="B607" s="4" t="s">
        <v>933</v>
      </c>
      <c r="C607" s="60">
        <v>4069196002010</v>
      </c>
      <c r="E607" s="61">
        <v>3.4182749999999998E-2</v>
      </c>
      <c r="J607" s="83" t="s">
        <v>517</v>
      </c>
      <c r="K607" s="54" t="s">
        <v>1175</v>
      </c>
      <c r="M607" s="54"/>
      <c r="N607" s="80" t="s">
        <v>1083</v>
      </c>
      <c r="O607" s="71" t="s">
        <v>1047</v>
      </c>
    </row>
    <row r="608" spans="1:15" ht="15" customHeight="1" x14ac:dyDescent="0.25">
      <c r="A608" s="58" t="s">
        <v>912</v>
      </c>
      <c r="B608" s="4" t="s">
        <v>934</v>
      </c>
      <c r="C608" s="60">
        <v>4069196002027</v>
      </c>
      <c r="E608" s="61">
        <v>0.12317875</v>
      </c>
      <c r="J608" s="83" t="s">
        <v>517</v>
      </c>
      <c r="K608" s="54" t="s">
        <v>1175</v>
      </c>
      <c r="M608" s="54"/>
      <c r="N608" s="80" t="s">
        <v>1083</v>
      </c>
      <c r="O608" s="71" t="s">
        <v>1047</v>
      </c>
    </row>
    <row r="609" spans="1:15" ht="15" customHeight="1" x14ac:dyDescent="0.25">
      <c r="A609" s="58" t="s">
        <v>913</v>
      </c>
      <c r="B609" s="4" t="s">
        <v>934</v>
      </c>
      <c r="C609" s="60">
        <v>4069196002034</v>
      </c>
      <c r="E609" s="61">
        <v>5.3387250000000004E-2</v>
      </c>
      <c r="J609" s="83" t="s">
        <v>517</v>
      </c>
      <c r="K609" s="54" t="s">
        <v>1175</v>
      </c>
      <c r="M609" s="54"/>
      <c r="N609" s="80" t="s">
        <v>1083</v>
      </c>
      <c r="O609" s="71" t="s">
        <v>1047</v>
      </c>
    </row>
    <row r="610" spans="1:15" ht="15" customHeight="1" x14ac:dyDescent="0.25">
      <c r="A610" s="58" t="s">
        <v>914</v>
      </c>
      <c r="B610" s="4" t="s">
        <v>934</v>
      </c>
      <c r="C610" s="60">
        <v>4069196002041</v>
      </c>
      <c r="E610" s="61">
        <v>0.13599375</v>
      </c>
      <c r="J610" s="83" t="s">
        <v>517</v>
      </c>
      <c r="K610" s="54" t="s">
        <v>1175</v>
      </c>
      <c r="M610" s="54"/>
      <c r="N610" s="80" t="s">
        <v>1083</v>
      </c>
      <c r="O610" s="71" t="s">
        <v>1047</v>
      </c>
    </row>
    <row r="611" spans="1:15" ht="15" customHeight="1" x14ac:dyDescent="0.25">
      <c r="A611" s="58" t="s">
        <v>915</v>
      </c>
      <c r="B611" s="4" t="s">
        <v>934</v>
      </c>
      <c r="C611" s="60">
        <v>4069196002058</v>
      </c>
      <c r="E611" s="61">
        <v>5.9788749999999995E-2</v>
      </c>
      <c r="J611" s="83" t="s">
        <v>517</v>
      </c>
      <c r="K611" s="54" t="s">
        <v>1175</v>
      </c>
      <c r="M611" s="54"/>
      <c r="N611" s="80" t="s">
        <v>1083</v>
      </c>
      <c r="O611" s="71" t="s">
        <v>1047</v>
      </c>
    </row>
    <row r="612" spans="1:15" ht="15" customHeight="1" x14ac:dyDescent="0.25">
      <c r="A612" s="58" t="s">
        <v>916</v>
      </c>
      <c r="B612" s="4" t="s">
        <v>923</v>
      </c>
      <c r="C612" s="60">
        <v>4069196002065</v>
      </c>
      <c r="E612" s="61">
        <v>2.4522000000000003E-3</v>
      </c>
      <c r="J612" s="83" t="s">
        <v>517</v>
      </c>
      <c r="K612" s="54" t="s">
        <v>1175</v>
      </c>
      <c r="M612" s="54"/>
      <c r="N612" s="80" t="s">
        <v>1083</v>
      </c>
      <c r="O612" s="71" t="s">
        <v>1047</v>
      </c>
    </row>
    <row r="613" spans="1:15" ht="15" customHeight="1" x14ac:dyDescent="0.25">
      <c r="A613" s="58" t="s">
        <v>917</v>
      </c>
      <c r="B613" s="4" t="s">
        <v>923</v>
      </c>
      <c r="C613" s="60">
        <v>4069196002072</v>
      </c>
      <c r="E613" s="61">
        <v>6.7005000000000016E-3</v>
      </c>
      <c r="J613" s="83" t="s">
        <v>517</v>
      </c>
      <c r="K613" s="54" t="s">
        <v>1175</v>
      </c>
      <c r="M613" s="54"/>
      <c r="N613" s="80" t="s">
        <v>1083</v>
      </c>
      <c r="O613" s="71" t="s">
        <v>1047</v>
      </c>
    </row>
    <row r="614" spans="1:15" ht="15" customHeight="1" x14ac:dyDescent="0.25">
      <c r="A614" s="58" t="s">
        <v>918</v>
      </c>
      <c r="B614" s="4" t="s">
        <v>923</v>
      </c>
      <c r="C614" s="60">
        <v>4069196002089</v>
      </c>
      <c r="E614" s="61">
        <v>7.9016500000000017E-2</v>
      </c>
      <c r="J614" s="83" t="s">
        <v>517</v>
      </c>
      <c r="K614" s="54" t="s">
        <v>1175</v>
      </c>
      <c r="M614" s="54"/>
      <c r="N614" s="80" t="s">
        <v>1083</v>
      </c>
      <c r="O614" s="71" t="s">
        <v>1047</v>
      </c>
    </row>
    <row r="615" spans="1:15" ht="15" customHeight="1" x14ac:dyDescent="0.25">
      <c r="A615" s="58" t="s">
        <v>919</v>
      </c>
      <c r="B615" s="4" t="s">
        <v>923</v>
      </c>
      <c r="C615" s="60">
        <v>4069196002096</v>
      </c>
      <c r="E615" s="61">
        <v>0.19858000000000003</v>
      </c>
      <c r="J615" s="83" t="s">
        <v>517</v>
      </c>
      <c r="K615" s="54" t="s">
        <v>1175</v>
      </c>
      <c r="M615" s="54"/>
      <c r="N615" s="80" t="s">
        <v>1083</v>
      </c>
      <c r="O615" s="71" t="s">
        <v>1047</v>
      </c>
    </row>
    <row r="616" spans="1:15" ht="15" customHeight="1" x14ac:dyDescent="0.25">
      <c r="A616" s="58" t="s">
        <v>920</v>
      </c>
      <c r="B616" s="4" t="s">
        <v>923</v>
      </c>
      <c r="C616" s="60">
        <v>4069196002102</v>
      </c>
      <c r="E616" s="61">
        <v>0.21143000000000003</v>
      </c>
      <c r="J616" s="83" t="s">
        <v>517</v>
      </c>
      <c r="K616" s="54" t="s">
        <v>1175</v>
      </c>
      <c r="M616" s="54"/>
      <c r="N616" s="80" t="s">
        <v>1083</v>
      </c>
      <c r="O616" s="71" t="s">
        <v>1047</v>
      </c>
    </row>
  </sheetData>
  <sortState xmlns:xlrd2="http://schemas.microsoft.com/office/spreadsheetml/2017/richdata2" ref="A3:S616">
    <sortCondition ref="A2:A616"/>
  </sortState>
  <mergeCells count="5">
    <mergeCell ref="A1:C1"/>
    <mergeCell ref="P1:S1"/>
    <mergeCell ref="D1:J1"/>
    <mergeCell ref="K1:L1"/>
    <mergeCell ref="M1:O1"/>
  </mergeCells>
  <phoneticPr fontId="21" type="noConversion"/>
  <hyperlinks>
    <hyperlink ref="N19" r:id="rId1" xr:uid="{6F6FF0AE-2C9E-453D-8FEF-EEBFE10306BE}"/>
    <hyperlink ref="N20:N51" r:id="rId2" display="https://www.rittal.com/imf/none/20_2816/1031000_PCF_Deklaration_EN" xr:uid="{C6E4376F-578D-4C75-8126-A589512F449D}"/>
    <hyperlink ref="N73:N78" r:id="rId3" display="https://www.rittal.com/imf/none/20_2816/1031000_PCF_Deklaration_EN" xr:uid="{9C7D8C9E-DF92-4713-AAEF-F3B0CE381886}"/>
    <hyperlink ref="N79" r:id="rId4" xr:uid="{43F045AA-D49C-4A14-ADA4-749937EBDDDF}"/>
    <hyperlink ref="N80:N124" r:id="rId5" display="https://www.rittal.com/imf/none/20_2818/1500000_PCF_Deklaration_EN" xr:uid="{648E853F-89A8-4001-8985-7407D59BCDD9}"/>
    <hyperlink ref="N135:N140" r:id="rId6" display="https://www.rittal.com/imf/none/20_2818/1500000_PCF_Deklaration_EN" xr:uid="{B9D985EE-7CAB-4BDE-9414-D8ABD477F48E}"/>
    <hyperlink ref="N146:N150" r:id="rId7" display="https://www.rittal.com/imf/none/20_2818/1500000_PCF_Deklaration_EN" xr:uid="{A9A9C8B6-8858-4FC2-AFFD-D69D8D04B844}"/>
    <hyperlink ref="N165" r:id="rId8" xr:uid="{F3C93016-46D9-4135-8898-32A1B5CB83AC}"/>
    <hyperlink ref="N166" r:id="rId9" xr:uid="{4EFC358B-71C0-4011-B8D3-44FEF9C757B8}"/>
    <hyperlink ref="N167" r:id="rId10" xr:uid="{B0986257-D0E8-46C8-AEFD-83CEB7470A80}"/>
    <hyperlink ref="N168" r:id="rId11" xr:uid="{AD1B075B-2448-47C9-AEC4-DA51CC7E6991}"/>
    <hyperlink ref="N173" r:id="rId12" xr:uid="{DF396965-BE72-4E60-BA69-4914F73AC57B}"/>
    <hyperlink ref="N174:N188" r:id="rId13" display="https://www.rittal.com/imf/none/20_3045/2500100_PCF_Deklaration_EN" xr:uid="{C011EC0B-3B7F-448E-9D82-E5E084325741}"/>
    <hyperlink ref="N189" r:id="rId14" xr:uid="{302547E4-0B0B-41CA-AF59-8DA8C768848A}"/>
    <hyperlink ref="N190:N194" r:id="rId15" display="https://www.rittal.com/imf/none/20_3047/2500710_PCF_Deklaration_EN" xr:uid="{1342B14D-C2A7-499A-823B-C11BD4D0D1FD}"/>
    <hyperlink ref="N263" r:id="rId16" xr:uid="{F6E6C246-F392-4F02-81C2-A6DE5CE0677C}"/>
    <hyperlink ref="N273" r:id="rId17" xr:uid="{F5C914A0-469F-41AC-937F-B01541DE2674}"/>
    <hyperlink ref="N281" r:id="rId18" xr:uid="{17805056-DDD4-4388-8C94-6542BD885533}"/>
    <hyperlink ref="N275" r:id="rId19" xr:uid="{2E0B04B0-17C5-45FC-912F-46EB98F05F84}"/>
    <hyperlink ref="N292" r:id="rId20" xr:uid="{38A0E91C-9D98-4575-9083-54D71F5FD99A}"/>
    <hyperlink ref="N296" r:id="rId21" xr:uid="{6FE243DE-6C02-473B-A66F-13EAF291D22A}"/>
    <hyperlink ref="N301" r:id="rId22" xr:uid="{D22BCD32-47FF-4A09-82C6-8174FE0F8233}"/>
    <hyperlink ref="N340" r:id="rId23" xr:uid="{4B9D73E2-ABA1-4CF8-A104-29CD9C11D64F}"/>
    <hyperlink ref="N341" r:id="rId24" xr:uid="{228E2EFA-E8E9-473C-8BC6-5C17B19572CD}"/>
    <hyperlink ref="N377" r:id="rId25" xr:uid="{C6F1D3BE-EA33-4F89-80A3-463E595A06AB}"/>
    <hyperlink ref="N381:N382" r:id="rId26" display="https://www.rittal.com/imf/none/20_2814/8004000_PCF_Deklaration_EN" xr:uid="{F5E50886-56B4-4C50-B77B-F837E21D73FB}"/>
    <hyperlink ref="N350" r:id="rId27" xr:uid="{237B238A-D3B3-40E0-8798-0C517E1259E6}"/>
    <hyperlink ref="N406" r:id="rId28" xr:uid="{D4A6E0C2-EC52-48A1-AFC4-26A369B03E31}"/>
    <hyperlink ref="N407" r:id="rId29" xr:uid="{996E3087-01EC-48AC-8A38-6DF49082EC6A}"/>
    <hyperlink ref="N409" r:id="rId30" xr:uid="{46512877-B681-42E1-9524-0C62253CE87C}"/>
    <hyperlink ref="N416" r:id="rId31" xr:uid="{4E81813F-6233-4E5B-8523-7C39A82ECB98}"/>
    <hyperlink ref="N428" r:id="rId32" xr:uid="{1837E7B5-6314-4BF2-A33E-2D159293570E}"/>
    <hyperlink ref="N432" r:id="rId33" xr:uid="{07DE5D2E-1C24-4C9F-92F1-97BAA9FE7BC0}"/>
    <hyperlink ref="N435" r:id="rId34" xr:uid="{B23F466F-C447-4A81-9CBA-F5D08219AAFD}"/>
    <hyperlink ref="N439" r:id="rId35" xr:uid="{6CD38AB8-2039-4CC7-9F2F-2AF9AFE01BE5}"/>
    <hyperlink ref="N452" r:id="rId36" xr:uid="{0EFA7060-62AE-4996-805F-BDE1534D87EA}"/>
    <hyperlink ref="N505" r:id="rId37" xr:uid="{3DCAD925-ED8D-40E0-B8EF-8FF414E5C5C9}"/>
    <hyperlink ref="N3" r:id="rId38" xr:uid="{C1FEB8B5-4D99-419E-9270-5945D5E75DA1}"/>
    <hyperlink ref="N4:N18" r:id="rId39" display="https://www.rittal.com/imf/none/20_3065/1003000_PCF_Deklaration_EN" xr:uid="{DE7C69A5-B096-4AE6-AE35-2C998B106416}"/>
    <hyperlink ref="N53" r:id="rId40" xr:uid="{C7970AC4-1FD5-4E7F-89A9-FF4B546816F7}"/>
    <hyperlink ref="N55" r:id="rId41" xr:uid="{543E3F41-BDDA-4E6E-AC6C-755BA9F9E51A}"/>
    <hyperlink ref="N56" r:id="rId42" xr:uid="{B97B6B1F-5030-4F9F-B7AF-ECA21F73D582}"/>
    <hyperlink ref="N58" r:id="rId43" xr:uid="{6C292A30-C74E-4D4E-BF80-45BD72A0AEC0}"/>
    <hyperlink ref="N54" r:id="rId44" xr:uid="{F6B3AB61-7491-4999-AE81-AA4416BEE0AB}"/>
    <hyperlink ref="N57" r:id="rId45" xr:uid="{076F78A6-8BAF-4A9E-911A-8F80C42B24A4}"/>
    <hyperlink ref="N59:N66" r:id="rId46" display="https://www.rittal.com/imf/none/20_3069/1302600_PCF_Deklaration_EN" xr:uid="{DB1519F6-A5C6-419E-BFC9-66C28B5C5351}"/>
    <hyperlink ref="N67:N72" r:id="rId47" display="https://www.rittal.com/imf/none/20_3069/1302600_PCF_Deklaration_EN" xr:uid="{89D9A6D2-DCAD-417C-B6E8-FD0D2DDD016F}"/>
    <hyperlink ref="N52" r:id="rId48" xr:uid="{A579313C-3FEF-4101-ACDC-8A09886ADD58}"/>
    <hyperlink ref="N125:N134" r:id="rId49" display="https://www.rittal.com/imf/none/20_3073/1560000_PCF_Deklaration_EN" xr:uid="{21EED61F-A085-4A09-8B0C-AC8714ACD930}"/>
    <hyperlink ref="N141:N145" r:id="rId50" display="https://www.rittal.com/imf/none/20_3073/1560000_PCF_Deklaration_EN" xr:uid="{0F4C0A1B-A5E5-4849-8347-6C789211A677}"/>
    <hyperlink ref="N151" r:id="rId51" xr:uid="{EBA062E2-5E73-4082-B429-6039984C7CAA}"/>
    <hyperlink ref="N152:N164" r:id="rId52" display="https://www.rittal.com/imf/none/20_3067/1670600_PCF_Deklaration_EN" xr:uid="{BCCA3513-D00B-40C8-AE1A-E611AE14C689}"/>
    <hyperlink ref="N169" r:id="rId53" xr:uid="{4C4C0DB3-C3D6-4FA9-A2CE-76C5602AC4A4}"/>
    <hyperlink ref="N170" r:id="rId54" xr:uid="{0E75DCAE-7566-4A3A-9B63-ADED1F48A7E7}"/>
    <hyperlink ref="N171" r:id="rId55" xr:uid="{E749658C-F23B-45C5-A01C-183639EDE0D3}"/>
    <hyperlink ref="N172" r:id="rId56" xr:uid="{E83A0807-96B4-4A55-9C08-A56F37491BB9}"/>
    <hyperlink ref="N323" r:id="rId57" xr:uid="{74618394-0AA3-4245-9E3E-A3F96C7A2698}"/>
    <hyperlink ref="N391" r:id="rId58" xr:uid="{B13818A5-F8DC-4DC2-9FA3-80D5438CF53F}"/>
    <hyperlink ref="N195" r:id="rId59" xr:uid="{13970E53-0609-46A0-9319-35785413903C}"/>
    <hyperlink ref="N196" r:id="rId60" xr:uid="{7D920759-AE97-4CC0-9063-D6A9613707B8}"/>
    <hyperlink ref="N197" r:id="rId61" xr:uid="{C44F6CC4-C5AF-4BD9-9B6D-095205D416C4}"/>
    <hyperlink ref="N198" r:id="rId62" xr:uid="{64A07177-FE20-4D8D-B6BF-B92721522170}"/>
    <hyperlink ref="N199" r:id="rId63" xr:uid="{810D0CC9-D501-4172-97E5-71D6EA14F488}"/>
    <hyperlink ref="N200" r:id="rId64" xr:uid="{D8B1C970-5979-4912-8DE5-28F8081F9333}"/>
    <hyperlink ref="N202" r:id="rId65" xr:uid="{99D24AB4-B74A-4012-9A82-38FB175232AA}"/>
    <hyperlink ref="N201" r:id="rId66" xr:uid="{860AAF91-44B7-43A5-8C85-0123270C1B67}"/>
    <hyperlink ref="N208" r:id="rId67" xr:uid="{3FFC8092-981E-460B-A0A1-FADB85DB769D}"/>
    <hyperlink ref="N213" r:id="rId68" xr:uid="{7B908FEB-630A-47AD-B827-FFB41F153E80}"/>
    <hyperlink ref="N218" r:id="rId69" xr:uid="{16941B1C-A153-4DE6-A077-D78F47A3FCE2}"/>
    <hyperlink ref="N203" r:id="rId70" xr:uid="{3B3103F2-0514-41CC-9281-1969414C2296}"/>
    <hyperlink ref="N209" r:id="rId71" xr:uid="{6A3003D2-E1F8-46BC-8AF4-DEF036FB60B6}"/>
    <hyperlink ref="N214" r:id="rId72" xr:uid="{9778A4A3-4A81-414D-92C4-811A8E471089}"/>
    <hyperlink ref="N219" r:id="rId73" xr:uid="{F892BB7E-873F-4444-9E87-74345ACC36FC}"/>
    <hyperlink ref="N223" r:id="rId74" xr:uid="{BD19A812-B8A0-4D66-9BD2-F44DB7D0E0A7}"/>
    <hyperlink ref="N205" r:id="rId75" xr:uid="{2069D72D-C3C9-4CA7-9233-8DDBEEB3E231}"/>
    <hyperlink ref="N227" r:id="rId76" xr:uid="{FDCEB7FC-F6A2-495E-A954-B607D6875B10}"/>
    <hyperlink ref="N228" r:id="rId77" xr:uid="{D779AA0A-A783-44AE-932A-6F97CBB0FD61}"/>
    <hyperlink ref="N204" r:id="rId78" xr:uid="{5FE83A67-EAD9-4E79-9990-DDB1BE553E09}"/>
    <hyperlink ref="N210" r:id="rId79" xr:uid="{ECFDBDB8-290D-43FC-AB0B-6468D585BFE2}"/>
    <hyperlink ref="N215" r:id="rId80" xr:uid="{667170F2-48E9-4E59-9F9F-5C885029A2CD}"/>
    <hyperlink ref="N220" r:id="rId81" xr:uid="{497E3BE2-C15D-4F9C-B1C1-386C443A0269}"/>
    <hyperlink ref="N224" r:id="rId82" xr:uid="{9E167E89-D853-4C4E-BD10-368EA1A5DC1B}"/>
    <hyperlink ref="N206" r:id="rId83" xr:uid="{C7BD1BE0-6E8E-4E2B-8E95-CD75BB33460A}"/>
    <hyperlink ref="N211" r:id="rId84" xr:uid="{41348DF1-38B3-4E47-A1A8-C49C865491ED}"/>
    <hyperlink ref="N216" r:id="rId85" xr:uid="{AC5F03DF-1D49-494C-9B3E-F5DE569DC8E3}"/>
    <hyperlink ref="N221" r:id="rId86" xr:uid="{216F08C5-DC2E-4511-AECB-A57301512D3E}"/>
    <hyperlink ref="N225" r:id="rId87" xr:uid="{CCDB7B19-73BA-4418-A9BE-1AFE63D77CDE}"/>
    <hyperlink ref="N229" r:id="rId88" xr:uid="{E6E3323E-C5CE-468E-87E3-527028D1A26E}"/>
    <hyperlink ref="N230" r:id="rId89" xr:uid="{1977FCEE-00B6-4093-AEE0-9B318B088627}"/>
    <hyperlink ref="N241" r:id="rId90" xr:uid="{A2C5A2D2-FCB9-48D4-B6EF-4AF7E188BD4F}"/>
    <hyperlink ref="N231" r:id="rId91" xr:uid="{D0FE9490-9CAD-4974-8885-002EFE7B6046}"/>
    <hyperlink ref="N233" r:id="rId92" xr:uid="{7D96F91A-239E-4186-9FDE-687D55D9D171}"/>
    <hyperlink ref="N232" r:id="rId93" xr:uid="{A58FEA15-402A-4D80-AB85-47CF81D6D764}"/>
    <hyperlink ref="N234" r:id="rId94" xr:uid="{233C7B21-CA62-49BC-8089-DEA25E72068B}"/>
    <hyperlink ref="N235" r:id="rId95" xr:uid="{1088C3C3-441F-4E18-9946-5EB278EC4EC0}"/>
    <hyperlink ref="N236" r:id="rId96" xr:uid="{8DEF73F5-D1BF-440E-8ABD-672FE4CB49C6}"/>
    <hyperlink ref="N238" r:id="rId97" xr:uid="{6F9ABC06-6F21-42A1-9608-D281757DAF9D}"/>
    <hyperlink ref="N237" r:id="rId98" xr:uid="{1148ED1C-90EC-45CF-9D49-D0B2200ACE87}"/>
    <hyperlink ref="N244" r:id="rId99" xr:uid="{78151C62-D869-4A58-A59A-F7892CAC879D}"/>
    <hyperlink ref="N249" r:id="rId100" xr:uid="{C719A3E8-F4DF-46E5-B7E9-58A742455207}"/>
    <hyperlink ref="N254" r:id="rId101" xr:uid="{616C9DE5-A786-4FAB-834C-78DEB5375002}"/>
    <hyperlink ref="N242" r:id="rId102" xr:uid="{80ED0627-46FE-4622-96A8-10CD1E6F9905}"/>
    <hyperlink ref="N247" r:id="rId103" xr:uid="{34BE3FB6-D6BF-4F49-905F-A4D42E144F78}"/>
    <hyperlink ref="N252" r:id="rId104" xr:uid="{F7F80BC1-9978-4A36-A463-CF3ED0DF3C9E}"/>
    <hyperlink ref="N257" r:id="rId105" xr:uid="{EE9D7579-A069-4196-9537-D89C527ADA3A}"/>
    <hyperlink ref="N261" r:id="rId106" xr:uid="{52EF973F-ADA9-4AE8-9780-F3B9F4EEC84A}"/>
    <hyperlink ref="N243" r:id="rId107" xr:uid="{D847403F-4397-4E85-AA02-0047DC585007}"/>
    <hyperlink ref="N248" r:id="rId108" xr:uid="{5C794C69-450D-4160-897C-41E9DF9A89F3}"/>
    <hyperlink ref="N253" r:id="rId109" xr:uid="{790D5991-780D-4184-B6D7-AE78B679C2C1}"/>
    <hyperlink ref="N258" r:id="rId110" xr:uid="{52C53FAF-0D4B-4A32-9CC7-733A70F1A07E}"/>
    <hyperlink ref="N262" r:id="rId111" xr:uid="{BBC04E3E-530D-4EEA-BB3E-33BC789CC307}"/>
    <hyperlink ref="N240" r:id="rId112" xr:uid="{83CEE6FE-E82C-44FA-9544-8119870FC4AF}"/>
    <hyperlink ref="N246" r:id="rId113" xr:uid="{CD8AF058-0BBA-4F36-A735-3B175748CB40}"/>
    <hyperlink ref="N251" r:id="rId114" xr:uid="{F68F8B17-169C-467D-B3E9-0C1A6C879CF6}"/>
    <hyperlink ref="N256" r:id="rId115" xr:uid="{4283A141-BA6A-4D1E-B76B-99372ECB2BBD}"/>
    <hyperlink ref="N260" r:id="rId116" xr:uid="{44E63C05-517D-487F-8F14-31098AF7169B}"/>
    <hyperlink ref="N239" r:id="rId117" xr:uid="{EAEB5255-8239-477F-A613-95D6F08A2CCA}"/>
    <hyperlink ref="N245" r:id="rId118" xr:uid="{D705DD16-1413-423A-9DA9-620DD15BBC57}"/>
    <hyperlink ref="N250" r:id="rId119" xr:uid="{3D6B893F-F607-4040-9A4D-E3B682989489}"/>
    <hyperlink ref="N255" r:id="rId120" xr:uid="{C8069D15-198F-4E49-A045-F29B24839DD9}"/>
    <hyperlink ref="N259" r:id="rId121" xr:uid="{7D3443F3-843A-4D28-B392-275FD91100E8}"/>
    <hyperlink ref="N207" r:id="rId122" xr:uid="{E41B1AE5-3EFC-45EC-96A4-85465BD11689}"/>
    <hyperlink ref="N212" r:id="rId123" xr:uid="{C60D5166-A644-4C1A-9032-A3E2A90B6ACB}"/>
    <hyperlink ref="N217" r:id="rId124" xr:uid="{9115BF97-83EB-4DB2-91D0-C58FF9B82E94}"/>
    <hyperlink ref="N222" r:id="rId125" xr:uid="{674636A6-A99D-4EBA-B513-90402C50E2E1}"/>
    <hyperlink ref="N226" r:id="rId126" xr:uid="{27C57F5C-D972-4511-BAA6-8B0E25CA7A13}"/>
    <hyperlink ref="N264" r:id="rId127" xr:uid="{593D4B0F-EB66-4D9C-86BA-05F3D04B1F12}"/>
    <hyperlink ref="N265" r:id="rId128" xr:uid="{82001B75-FD70-4E48-AFA2-6203DE967E99}"/>
    <hyperlink ref="N266" r:id="rId129" xr:uid="{DD0D5F66-8354-4C3D-AEB6-945CE306A3B1}"/>
    <hyperlink ref="N267" r:id="rId130" xr:uid="{25838EB6-4FE0-44D1-864D-6722D20DEBEA}"/>
    <hyperlink ref="N268" r:id="rId131" xr:uid="{0CF10A92-EA10-405A-9864-6638C895F65B}"/>
    <hyperlink ref="N269" r:id="rId132" xr:uid="{1A7F3E26-50CB-42DF-AB77-1E6CC12F3514}"/>
    <hyperlink ref="N270" r:id="rId133" xr:uid="{FC7E9AC8-B7A5-4BC4-B5CB-0C50902DF776}"/>
    <hyperlink ref="N271" r:id="rId134" xr:uid="{DBBAA88D-7E57-4CC5-A30B-9D404FF0832C}"/>
    <hyperlink ref="N272" r:id="rId135" xr:uid="{0841508D-E8E5-4CAF-8A22-DBC2AD5D88F3}"/>
    <hyperlink ref="N274" r:id="rId136" xr:uid="{B11DEEE1-6A5E-497C-8662-2F628A9F05F1}"/>
    <hyperlink ref="N276" r:id="rId137" xr:uid="{EDDF7EB2-7A4A-40DC-B5B8-E1AA681B6364}"/>
    <hyperlink ref="N277" r:id="rId138" xr:uid="{440E5B40-D702-470E-B52E-A9CA940F7015}"/>
    <hyperlink ref="N278" r:id="rId139" xr:uid="{EC39CB5C-FED3-4D35-961A-4BE373996293}"/>
    <hyperlink ref="N279" r:id="rId140" xr:uid="{7F0B5A47-89F3-47DD-A9A2-644B431F2859}"/>
    <hyperlink ref="N280" r:id="rId141" xr:uid="{B4E69E8F-FCB8-48A8-B7BB-DDA2887D584C}"/>
    <hyperlink ref="N282" r:id="rId142" xr:uid="{ED0BFE99-FCB3-444F-9C92-F74880EC1E7B}"/>
    <hyperlink ref="N283" r:id="rId143" xr:uid="{8C4CBE3D-54D4-43B9-9A5B-49EB1E3746EE}"/>
    <hyperlink ref="N284" r:id="rId144" xr:uid="{FECD07C4-29A2-4B2F-B0BC-64631B23C57F}"/>
    <hyperlink ref="N285" r:id="rId145" xr:uid="{F5565588-74C7-4593-B9BB-BB9D4730D98B}"/>
    <hyperlink ref="N286" r:id="rId146" xr:uid="{91719A49-2808-43BA-91A0-0F98C057F34E}"/>
    <hyperlink ref="N287" r:id="rId147" xr:uid="{FA2D36B4-F1F2-4129-B0A9-9CFE750A9502}"/>
    <hyperlink ref="N288" r:id="rId148" xr:uid="{48C7A450-8613-43EB-BFB4-3DC778E1AD66}"/>
    <hyperlink ref="N289" r:id="rId149" xr:uid="{DFEBA001-46DF-4C2B-BCE8-5C9EA03768DC}"/>
    <hyperlink ref="N290" r:id="rId150" xr:uid="{0A82519F-A2F9-4514-A8C5-07F7458EB78F}"/>
    <hyperlink ref="N291" r:id="rId151" xr:uid="{71512A31-0532-4351-A4EF-5031B1A379DA}"/>
    <hyperlink ref="N490" r:id="rId152" xr:uid="{D33434A9-6D29-4973-ADC6-338C40005DCD}"/>
    <hyperlink ref="N293" r:id="rId153" xr:uid="{43DD421F-61DE-4A6E-9791-D7E16932F8D9}"/>
    <hyperlink ref="N294" r:id="rId154" xr:uid="{72FBE44A-17C3-4116-A9D6-9F5C07053940}"/>
    <hyperlink ref="N295" r:id="rId155" xr:uid="{D3C48134-65D9-47FC-B6CD-FDB6ED03703D}"/>
    <hyperlink ref="N297" r:id="rId156" xr:uid="{D881ED52-0C41-49E7-8F4C-75636AB35609}"/>
    <hyperlink ref="N298" r:id="rId157" xr:uid="{29119D0F-3C0B-4475-A386-7CDDAF89EE9D}"/>
    <hyperlink ref="N299" r:id="rId158" xr:uid="{3D8352F7-92A8-4510-8400-418218D5CCC0}"/>
    <hyperlink ref="N300" r:id="rId159" xr:uid="{77595176-E21A-440D-9F8B-A3B9D71ECAEF}"/>
    <hyperlink ref="N302" r:id="rId160" xr:uid="{4349E944-80D7-4E3A-B24C-A4253B110AA8}"/>
    <hyperlink ref="N303" r:id="rId161" xr:uid="{3C1F8038-BF70-4108-80CC-EC37883BCD33}"/>
    <hyperlink ref="N304" r:id="rId162" xr:uid="{828E7AB7-B7F1-46E8-AAD6-C13F47845EA8}"/>
    <hyperlink ref="N305" r:id="rId163" xr:uid="{2CF879EA-1ECA-4AA7-AE8A-25F86144216F}"/>
    <hyperlink ref="N306" r:id="rId164" xr:uid="{10DC8BBB-0B0D-4617-9A40-7CCD332E9259}"/>
    <hyperlink ref="N307" r:id="rId165" xr:uid="{9D0914A3-61E8-4681-9154-28A4B872E9D7}"/>
    <hyperlink ref="N308" r:id="rId166" xr:uid="{177FC1F0-7842-4778-9819-EBA98472CD55}"/>
    <hyperlink ref="N309" r:id="rId167" xr:uid="{7054A45B-A362-4F37-BC2A-BC329244EBDE}"/>
    <hyperlink ref="N310" r:id="rId168" xr:uid="{3996F2A5-C4E8-4F9B-9809-3F2F810BED50}"/>
    <hyperlink ref="N311" r:id="rId169" xr:uid="{9A0E66D9-6998-4CAF-B9B5-60AFFA3AC989}"/>
    <hyperlink ref="N312" r:id="rId170" xr:uid="{5BF72590-2929-417B-AF3F-AEBEC6F09614}"/>
    <hyperlink ref="N313" r:id="rId171" xr:uid="{656F2A31-6DC4-48A1-A2A7-4AED95A8DEC8}"/>
    <hyperlink ref="N314" r:id="rId172" xr:uid="{53553447-717E-4E4C-914A-4396A2E63DD5}"/>
    <hyperlink ref="N315" r:id="rId173" xr:uid="{159A1D3E-C461-4B40-83C5-FE22891FD2B2}"/>
    <hyperlink ref="N316" r:id="rId174" xr:uid="{673D037D-5966-4515-8F06-0731BA050AC9}"/>
    <hyperlink ref="N317" r:id="rId175" xr:uid="{606508EB-08DD-4252-8ED1-62A0DD0DB286}"/>
    <hyperlink ref="N318" r:id="rId176" xr:uid="{8C481DCA-A907-493A-A4EC-C59A2DE66DE2}"/>
    <hyperlink ref="N319" r:id="rId177" xr:uid="{D3078FAD-ED2F-4167-A2F3-3943569772AC}"/>
    <hyperlink ref="N320" r:id="rId178" xr:uid="{3CB2D3B3-A8DA-40BA-9321-A3DDA15A8F13}"/>
    <hyperlink ref="N321" r:id="rId179" xr:uid="{16FFB547-2525-4C04-9A22-3A515CF43E17}"/>
    <hyperlink ref="N322" r:id="rId180" xr:uid="{7D981F8D-1B93-4B6A-855C-7A5D47062901}"/>
    <hyperlink ref="N324" r:id="rId181" xr:uid="{78500D4B-C5FA-4EDB-BA09-4140A2134957}"/>
    <hyperlink ref="N325" r:id="rId182" xr:uid="{8F931E93-E18B-4A10-9CF1-B8654BC69D40}"/>
    <hyperlink ref="N326" r:id="rId183" xr:uid="{3154032E-9A61-4DC2-B808-CD42A5B0C1E3}"/>
    <hyperlink ref="N327" r:id="rId184" xr:uid="{EB74E268-85F2-45D1-9E0A-B69BA185CB5C}"/>
    <hyperlink ref="N328" r:id="rId185" xr:uid="{ABF869E3-1B9B-44E7-9456-F912E3BE117B}"/>
    <hyperlink ref="N329" r:id="rId186" xr:uid="{38E6AD69-E829-4841-9C1F-96529BA095AE}"/>
    <hyperlink ref="N330" r:id="rId187" xr:uid="{4F5D2D57-6BA8-4A3E-8EF7-4F4547A589FA}"/>
    <hyperlink ref="N331" r:id="rId188" xr:uid="{527A63E5-2F33-4FF6-B91C-393FDEFD9FAB}"/>
    <hyperlink ref="N332" r:id="rId189" xr:uid="{BFC84F54-8659-4A72-9807-4F9C4EE0D0BA}"/>
    <hyperlink ref="N333" r:id="rId190" xr:uid="{0E9AABF3-EA85-4857-AE6C-5755B0A2A813}"/>
    <hyperlink ref="N334" r:id="rId191" xr:uid="{A69F161A-2AA5-4AAB-B33E-35A9C5E76466}"/>
    <hyperlink ref="N335" r:id="rId192" xr:uid="{A13625CA-E6B5-4E68-9420-A85B3057C002}"/>
    <hyperlink ref="N336" r:id="rId193" xr:uid="{CB5124D8-D863-4D56-8927-3C01BDF2DDD7}"/>
    <hyperlink ref="N337" r:id="rId194" xr:uid="{1CE9F436-FECC-421A-8AF3-94FBF47E1649}"/>
    <hyperlink ref="N338" r:id="rId195" xr:uid="{6CA78FDD-05F6-45FD-8692-EC79652D959A}"/>
    <hyperlink ref="N339" r:id="rId196" xr:uid="{96623F8D-2FF9-4863-91E3-A9D75EE5C3CF}"/>
    <hyperlink ref="N342" r:id="rId197" xr:uid="{64707D82-83BD-4718-A836-4078759F27C2}"/>
    <hyperlink ref="N343" r:id="rId198" xr:uid="{04485C05-CB50-4FB8-BC1A-4DB98D378546}"/>
    <hyperlink ref="N344" r:id="rId199" xr:uid="{4656A2FA-90E8-40A5-A866-0C85BCB897BF}"/>
    <hyperlink ref="N345" r:id="rId200" xr:uid="{EBB065EA-93A2-4D83-A8F9-BFAE3137F5E8}"/>
    <hyperlink ref="N346" r:id="rId201" xr:uid="{5CC05021-26E2-430E-A5F6-74A8CF86B03D}"/>
    <hyperlink ref="N355" r:id="rId202" xr:uid="{065DCD30-B8D5-4A12-873B-FF93A9A87B7A}"/>
    <hyperlink ref="N356" r:id="rId203" xr:uid="{F38EB5DF-A554-4012-BE5A-BAD88A80A55C}"/>
    <hyperlink ref="N357" r:id="rId204" xr:uid="{14D5EE48-FF1D-4A69-A648-40787BA4D25E}"/>
    <hyperlink ref="N358" r:id="rId205" xr:uid="{51B160F9-0121-435D-A76E-E09E45E0801C}"/>
    <hyperlink ref="N359" r:id="rId206" xr:uid="{BABC5C9B-D4FC-417A-8F7F-A36CB98921C1}"/>
    <hyperlink ref="N360" r:id="rId207" xr:uid="{47C4DD0C-7F57-49DD-BCEF-00B9DFD303FB}"/>
    <hyperlink ref="N361" r:id="rId208" xr:uid="{8EF06530-B4A7-4F0A-B93B-AC372FF0E2D1}"/>
    <hyperlink ref="N362" r:id="rId209" xr:uid="{E7E5678B-8E99-4DDE-AE50-C52C3EE941E9}"/>
    <hyperlink ref="N363" r:id="rId210" xr:uid="{BF837052-2087-4E4F-B28F-813361E75E47}"/>
    <hyperlink ref="N364" r:id="rId211" xr:uid="{97FDB41E-D7B2-4CFF-8163-1DEA2053D402}"/>
    <hyperlink ref="N365" r:id="rId212" xr:uid="{BF8FADE4-F917-43B4-96DC-233EECEB5A08}"/>
    <hyperlink ref="N366" r:id="rId213" xr:uid="{2ECE00EB-A3DE-4023-9F0A-DA90EC35604C}"/>
    <hyperlink ref="N367" r:id="rId214" xr:uid="{356F6B9C-9B70-460D-A485-572724B4A629}"/>
    <hyperlink ref="N368" r:id="rId215" xr:uid="{6E3E6B84-96DF-4BA4-9717-BB2ECADC5BE9}"/>
    <hyperlink ref="N369" r:id="rId216" xr:uid="{ABEED1F5-2D4A-4727-B123-78D3D74B53B5}"/>
    <hyperlink ref="N370" r:id="rId217" xr:uid="{C992E8C1-D17D-4CFE-BA9C-C8455C232617}"/>
    <hyperlink ref="N371" r:id="rId218" xr:uid="{EC405EE2-0DF0-4308-83AD-261AEC3C9E60}"/>
    <hyperlink ref="N372" r:id="rId219" xr:uid="{C28D15C2-0F16-4E4D-BAB1-AE3E9D10BD25}"/>
    <hyperlink ref="N373" r:id="rId220" xr:uid="{A2D4F2D2-767B-447A-8C41-D7AD8771282A}"/>
    <hyperlink ref="N374" r:id="rId221" xr:uid="{BB23672B-F5F1-4527-B88D-B9AFEC49A239}"/>
    <hyperlink ref="N375" r:id="rId222" xr:uid="{A0E055CE-E5E7-4DE6-8F71-F5B195A9F74F}"/>
    <hyperlink ref="N376" r:id="rId223" xr:uid="{8294850C-B098-424F-9721-FA8F6A74F149}"/>
    <hyperlink ref="N347" r:id="rId224" xr:uid="{5B80CC0B-24F1-47A4-B039-6F6622EB6501}"/>
    <hyperlink ref="N348" r:id="rId225" xr:uid="{82228015-F618-49BD-9863-E27E586AA121}"/>
    <hyperlink ref="N349" r:id="rId226" xr:uid="{411A2209-2857-42C9-9611-B26F82FEAFEE}"/>
    <hyperlink ref="N351" r:id="rId227" xr:uid="{DE40DFE9-9E86-4DEE-BB03-4B4E46CA25AE}"/>
    <hyperlink ref="N352" r:id="rId228" xr:uid="{B8E810C8-A36D-4821-B073-1E7050AFB1EA}"/>
    <hyperlink ref="N353" r:id="rId229" xr:uid="{F95942E8-2ABC-478F-9355-2FC90AC4991B}"/>
    <hyperlink ref="N354" r:id="rId230" xr:uid="{B7CA580E-A827-4D97-B448-6A79FB6ED026}"/>
    <hyperlink ref="N383" r:id="rId231" xr:uid="{E2982CB0-2B66-41C7-809E-16B3A3CDB792}"/>
    <hyperlink ref="N384" r:id="rId232" xr:uid="{00CC2F04-B7AF-4FA0-BBB3-64784BDCC7E0}"/>
    <hyperlink ref="N385" r:id="rId233" xr:uid="{6BAB8FD8-7A96-454B-8F67-ADAF44D8397E}"/>
    <hyperlink ref="N386" r:id="rId234" xr:uid="{7F8511AE-6485-47AE-BF4D-31D9663C07C8}"/>
    <hyperlink ref="N387" r:id="rId235" xr:uid="{799EE0F5-750E-447A-ADE8-6D2EF95B79E6}"/>
    <hyperlink ref="N388" r:id="rId236" xr:uid="{F8AAF484-6FDA-4EC0-9E26-498F3DABD29A}"/>
    <hyperlink ref="N389" r:id="rId237" xr:uid="{EEE8B5B0-E2D2-4F15-AEE5-46F25087B912}"/>
    <hyperlink ref="N390" r:id="rId238" xr:uid="{9ECE83EF-263C-47EA-B0BE-30F8F5F4713B}"/>
    <hyperlink ref="N392" r:id="rId239" xr:uid="{920C5201-AD0D-4110-8752-C4047290DFB1}"/>
    <hyperlink ref="N393" r:id="rId240" xr:uid="{60A491D0-F5B3-4CF7-BBD3-17AB5412BF62}"/>
    <hyperlink ref="N394" r:id="rId241" xr:uid="{2EDCCC74-7F7A-4FE3-9E9E-DA536EE5DA6E}"/>
    <hyperlink ref="N395" r:id="rId242" xr:uid="{CD472652-FE13-4D1F-B5FD-01001AE2A14B}"/>
    <hyperlink ref="N396" r:id="rId243" xr:uid="{12311598-8807-4F42-9984-11D40AD52F34}"/>
    <hyperlink ref="N397" r:id="rId244" xr:uid="{0D876F85-EA7E-48E2-8FCA-73126E438809}"/>
    <hyperlink ref="N398" r:id="rId245" xr:uid="{15B5C91A-6280-4300-9868-13118DA52FC6}"/>
    <hyperlink ref="N399" r:id="rId246" xr:uid="{B69EED27-2544-4E48-BDD4-50F1A0043726}"/>
    <hyperlink ref="N400" r:id="rId247" xr:uid="{0639F782-AD73-49DC-9613-34104E83EF79}"/>
    <hyperlink ref="N401" r:id="rId248" xr:uid="{6CCBE533-9489-461B-8FE9-2E755CA86320}"/>
    <hyperlink ref="N402" r:id="rId249" xr:uid="{039530E8-C09B-459C-81FB-93FB64654985}"/>
    <hyperlink ref="N403" r:id="rId250" xr:uid="{D87C4564-6306-4DB1-8341-E4EBB388A9F9}"/>
    <hyperlink ref="N404" r:id="rId251" xr:uid="{F15C68BF-6C97-47A2-95D0-D344CC46AC23}"/>
    <hyperlink ref="N405" r:id="rId252" xr:uid="{C1CD4411-0D44-453D-AA6D-C19D911F9880}"/>
    <hyperlink ref="N408" r:id="rId253" xr:uid="{241C203B-6278-42A3-8350-2C0C4DCF6FEE}"/>
    <hyperlink ref="N449" r:id="rId254" xr:uid="{B8AE479D-9C49-425C-B779-2EC0430D8BB9}"/>
    <hyperlink ref="N450" r:id="rId255" xr:uid="{B100D965-8B45-4DDC-BA66-DF852AC2B12D}"/>
    <hyperlink ref="N486" r:id="rId256" xr:uid="{8C9C44AE-4364-4EA8-934A-319B3D7CCBB8}"/>
    <hyperlink ref="N410" r:id="rId257" xr:uid="{572B5D95-F3F6-49F3-BB76-33D2A5582773}"/>
    <hyperlink ref="N411" r:id="rId258" xr:uid="{42E043B2-CAB5-4B7B-B4EA-5480C3E1CEFF}"/>
    <hyperlink ref="N412" r:id="rId259" xr:uid="{4BE672C1-9A97-49D5-9A6E-B05B9B5BACC9}"/>
    <hyperlink ref="N413" r:id="rId260" xr:uid="{EE106907-C4B3-4095-ADC0-7A675FCC9EA1}"/>
    <hyperlink ref="N414" r:id="rId261" xr:uid="{A1D277D5-FF20-4210-A711-D2B65BE79436}"/>
    <hyperlink ref="N415" r:id="rId262" xr:uid="{1C178C97-B2D1-4151-A809-8CAD08BE4CEE}"/>
    <hyperlink ref="N417" r:id="rId263" xr:uid="{E0DC2CAA-4C2C-4B3B-8F17-26CF325F1AF6}"/>
    <hyperlink ref="N418" r:id="rId264" xr:uid="{168AAC5F-61C2-47C6-AF3A-9BA6216C9F65}"/>
    <hyperlink ref="N419" r:id="rId265" xr:uid="{20D64DB6-1FCB-4F46-9881-326246AF2ABC}"/>
    <hyperlink ref="N420" r:id="rId266" xr:uid="{1A15EF4F-0CAD-40DE-8901-BFEA54A32C2A}"/>
    <hyperlink ref="N421" r:id="rId267" xr:uid="{3E103FFD-EDC1-431F-AF9C-A37C9F7AD8E1}"/>
    <hyperlink ref="N422" r:id="rId268" xr:uid="{482C468F-0646-45E1-B9A2-97726249EF3C}"/>
    <hyperlink ref="N423" r:id="rId269" xr:uid="{1740E507-E305-44C2-87DE-20171A3BBA29}"/>
    <hyperlink ref="N424" r:id="rId270" xr:uid="{8AD0D6A2-2BF7-42C5-BAB5-40AA68719E20}"/>
    <hyperlink ref="N425" r:id="rId271" xr:uid="{21C4D2A4-71DA-408D-B23D-C01A4D9DB08B}"/>
    <hyperlink ref="N426" r:id="rId272" xr:uid="{0FCE4DBD-4A68-4FF7-ADED-CE45F2613118}"/>
    <hyperlink ref="N427" r:id="rId273" xr:uid="{F354069A-F456-472A-8C74-6F95D782F4B9}"/>
    <hyperlink ref="N429" r:id="rId274" xr:uid="{E5B9AFEB-AAB5-4B77-8C03-8BCF77692700}"/>
    <hyperlink ref="N430" r:id="rId275" xr:uid="{7E326000-FBA1-4C65-9D11-5A346E968C9C}"/>
    <hyperlink ref="N431" r:id="rId276" xr:uid="{E990F1C0-1C67-432E-B216-579DC61F9703}"/>
    <hyperlink ref="N433" r:id="rId277" xr:uid="{34E081EB-F523-43D4-AA7B-D6ED98616097}"/>
    <hyperlink ref="N434" r:id="rId278" xr:uid="{97E16146-B57B-4340-82DB-2FDE418F0987}"/>
    <hyperlink ref="N436" r:id="rId279" xr:uid="{9CD3FF2C-7BFB-4ACD-ADCC-2785BFA8E6FF}"/>
    <hyperlink ref="N437" r:id="rId280" xr:uid="{48F752F8-3DDE-4645-BC2D-6460B1C1C444}"/>
    <hyperlink ref="N438" r:id="rId281" xr:uid="{4F4A9173-4D44-4021-8410-09B47BF6AB59}"/>
    <hyperlink ref="N440" r:id="rId282" xr:uid="{E126AC7C-05EB-4DB6-ADA1-C060503A4F4B}"/>
    <hyperlink ref="N441" r:id="rId283" xr:uid="{A88D52E1-322F-4A4E-8D46-A834897EAE10}"/>
    <hyperlink ref="N442" r:id="rId284" xr:uid="{DFFE437A-7BD9-4AB4-87D9-F46672552DE1}"/>
    <hyperlink ref="N443" r:id="rId285" xr:uid="{65FB7626-8D1E-4139-B707-A58929F176C3}"/>
    <hyperlink ref="N444" r:id="rId286" xr:uid="{A89BAE1F-AA02-4924-8E91-CA88767EA95E}"/>
    <hyperlink ref="N445" r:id="rId287" xr:uid="{01E3257B-7087-4498-8896-EE6B0C8BE0F6}"/>
    <hyperlink ref="N446" r:id="rId288" xr:uid="{FFC36838-B962-49A0-880F-79895BE5EFFC}"/>
    <hyperlink ref="N447" r:id="rId289" xr:uid="{FFF7CF05-F805-4D91-9FC5-5B88A732DEB0}"/>
    <hyperlink ref="N448" r:id="rId290" xr:uid="{EC667EFD-7B45-4A0D-826C-6F1EA6186758}"/>
    <hyperlink ref="N451" r:id="rId291" xr:uid="{6C9F3442-22D7-4E5D-9611-E5BDB7E2666A}"/>
    <hyperlink ref="N453" r:id="rId292" xr:uid="{F754D14C-B660-4577-85D9-906462D33613}"/>
    <hyperlink ref="N454" r:id="rId293" xr:uid="{579F8D1F-B8CE-46D4-8D36-88D4B447DBBC}"/>
    <hyperlink ref="N455" r:id="rId294" xr:uid="{30F5915F-A591-4AF6-8964-BFE85EBF867B}"/>
    <hyperlink ref="N456" r:id="rId295" xr:uid="{70B11C82-0F9A-4F16-A3E2-44543A2FBDDA}"/>
    <hyperlink ref="N457" r:id="rId296" xr:uid="{08E0D787-F12A-456E-AEBC-732BD59CA997}"/>
    <hyperlink ref="N458" r:id="rId297" xr:uid="{59CCBBAD-9E93-49DE-BC12-C2C23394ECB1}"/>
    <hyperlink ref="N459" r:id="rId298" xr:uid="{585D6407-A673-4C1D-B749-BCA1BC078B6B}"/>
    <hyperlink ref="N460" r:id="rId299" xr:uid="{693CCAC4-999B-4996-8968-C194B9BC835E}"/>
    <hyperlink ref="N461" r:id="rId300" xr:uid="{FDA6EB8B-1DF9-48CC-B1A8-7721DC596F8F}"/>
    <hyperlink ref="N462" r:id="rId301" xr:uid="{F3BA7C90-1835-4DFD-AE6E-D6632955E600}"/>
    <hyperlink ref="N463" r:id="rId302" xr:uid="{306DF874-79A3-4773-A917-3D1526828201}"/>
    <hyperlink ref="N464" r:id="rId303" xr:uid="{0CD06982-5CB8-45F9-8360-044C1420AAD0}"/>
    <hyperlink ref="N465" r:id="rId304" xr:uid="{50317646-5096-4CB3-BD95-6B1577D957D5}"/>
    <hyperlink ref="N466" r:id="rId305" xr:uid="{BCB42F5A-89AB-4F6A-A6B5-46DCE6059F2E}"/>
    <hyperlink ref="N467" r:id="rId306" xr:uid="{CFD233C5-5D09-49CD-8901-D623C7DF13FE}"/>
    <hyperlink ref="N468" r:id="rId307" xr:uid="{DA634626-51DB-4840-A693-C8B1D3CFF31E}"/>
    <hyperlink ref="N469" r:id="rId308" xr:uid="{CB8CC49B-B833-406D-81FA-7C29E1C185E2}"/>
    <hyperlink ref="N470" r:id="rId309" xr:uid="{C23B5BB8-E040-41A0-9ECC-E9AF1777341A}"/>
    <hyperlink ref="N471" r:id="rId310" xr:uid="{813E3767-4CAF-40B6-817C-CBDAEEDACBB3}"/>
    <hyperlink ref="N472" r:id="rId311" xr:uid="{219343E4-FE57-4DCE-8C22-3B07CC436F9B}"/>
    <hyperlink ref="N473" r:id="rId312" xr:uid="{4B984634-B811-4172-B06F-C85E3F0D1269}"/>
    <hyperlink ref="N474" r:id="rId313" xr:uid="{74283E3C-29CD-4A73-BD6F-EF5867922E6C}"/>
    <hyperlink ref="N475" r:id="rId314" xr:uid="{8F9CD98E-4E71-421B-BC22-C772E4852C28}"/>
    <hyperlink ref="N476" r:id="rId315" xr:uid="{59892D63-F5F0-496C-9B31-078A0214AC46}"/>
    <hyperlink ref="N477" r:id="rId316" xr:uid="{3D17C06C-3BCB-4E4E-9DA3-2FA2436F25E1}"/>
    <hyperlink ref="N478" r:id="rId317" xr:uid="{585799B6-93DA-43D6-91F5-6B19A3390030}"/>
    <hyperlink ref="N479" r:id="rId318" xr:uid="{73CAEBB7-C139-48D3-80B2-594B035A4FE7}"/>
    <hyperlink ref="N480" r:id="rId319" xr:uid="{67ED7122-5F9D-4B07-829E-C357CB1153BB}"/>
    <hyperlink ref="N481" r:id="rId320" xr:uid="{34DA43E2-0137-4027-9623-586469257E4C}"/>
    <hyperlink ref="N482" r:id="rId321" xr:uid="{FA57FDF6-8760-408D-995D-30CE09C353CF}"/>
    <hyperlink ref="N483" r:id="rId322" xr:uid="{51864EE1-4346-463B-90DE-4A99D02A48CF}"/>
    <hyperlink ref="N484" r:id="rId323" xr:uid="{35167D8D-FAE0-4E3C-BCEE-2421666D37A1}"/>
    <hyperlink ref="N485" r:id="rId324" xr:uid="{32439BC9-3F29-4E7C-8D70-29D9429FF29B}"/>
    <hyperlink ref="N487" r:id="rId325" xr:uid="{F15EA612-2E8E-40F4-BF6D-DA89BEB5F41C}"/>
    <hyperlink ref="N488" r:id="rId326" xr:uid="{15E2443B-0D62-4822-89F4-8A01854367EA}"/>
    <hyperlink ref="N489" r:id="rId327" xr:uid="{2823F588-E123-4EA1-B615-6F1AA1D9F25C}"/>
    <hyperlink ref="N491" r:id="rId328" xr:uid="{5E2A7C65-3387-4B70-AA1E-33E5B1B06A1D}"/>
    <hyperlink ref="N492" r:id="rId329" xr:uid="{9C14E655-40B1-4DE6-A287-2EF67FFDAC33}"/>
    <hyperlink ref="N493" r:id="rId330" xr:uid="{C2CB595D-2070-450A-864D-82F9FBB4812E}"/>
    <hyperlink ref="N494" r:id="rId331" xr:uid="{EB7D4C50-DC86-4F3D-BDC2-B2C74E20C017}"/>
    <hyperlink ref="N495" r:id="rId332" xr:uid="{EC6BDB38-02A9-4318-A3B2-C6CDDD8F59C8}"/>
    <hyperlink ref="N496" r:id="rId333" xr:uid="{F60F39D8-07D3-4483-83D9-B885E42FFEDC}"/>
    <hyperlink ref="N497" r:id="rId334" xr:uid="{E6631628-8DE5-48F9-AD1E-7A6DBE19C0FA}"/>
    <hyperlink ref="N498" r:id="rId335" xr:uid="{39DE9416-6455-47CE-A74B-5C88CCF64445}"/>
    <hyperlink ref="N499" r:id="rId336" xr:uid="{36D98C6E-5421-4E04-8289-9F3C921ADB0C}"/>
    <hyperlink ref="N500" r:id="rId337" xr:uid="{EDA8C2CC-9B94-443C-BC35-2B4571081184}"/>
    <hyperlink ref="N501" r:id="rId338" xr:uid="{708E8CA2-F494-45FF-B3E0-846CAE418819}"/>
    <hyperlink ref="N502" r:id="rId339" xr:uid="{F9C81A3A-0E33-4E7D-AC11-6B94926F5581}"/>
    <hyperlink ref="N503" r:id="rId340" xr:uid="{B67A5601-1DBF-4BD0-9E45-22E43D23AA91}"/>
    <hyperlink ref="N504" r:id="rId341" xr:uid="{95726F4A-A2F8-4CF2-BD4F-281BE9F6FE09}"/>
    <hyperlink ref="N506:N514" r:id="rId342" display="https://www.rittal.com/imf/none/20_3059/9360000_PCF_Deklaration_EN" xr:uid="{DF1CC87C-BCE9-4B50-BBB4-719AE3CCD144}"/>
    <hyperlink ref="N515:N616" r:id="rId343" display="https://www.rittal.com/imf/none/20_3059/9360000_PCF_Deklaration_EN" xr:uid="{F610363D-12EA-41BA-A847-FAD0C49D1472}"/>
  </hyperlinks>
  <pageMargins left="0.7" right="0.7" top="0.75" bottom="0.75" header="0.3" footer="0.3"/>
  <pageSetup orientation="portrait" horizontalDpi="1200" verticalDpi="1200" r:id="rId34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146C4-307E-43C7-A022-8C8D57D6F8E7}">
  <dimension ref="A1:J620"/>
  <sheetViews>
    <sheetView zoomScale="70" zoomScaleNormal="70" workbookViewId="0">
      <pane ySplit="1" topLeftCell="A2" activePane="bottomLeft" state="frozen"/>
      <selection pane="bottomLeft" activeCell="C2" sqref="C2:C17"/>
    </sheetView>
  </sheetViews>
  <sheetFormatPr baseColWidth="10" defaultColWidth="9.140625" defaultRowHeight="15" x14ac:dyDescent="0.25"/>
  <cols>
    <col min="1" max="1" width="23.28515625" style="69" customWidth="1"/>
    <col min="2" max="2" width="22.85546875" style="68" customWidth="1"/>
    <col min="3" max="3" width="26.85546875" style="68" customWidth="1"/>
    <col min="4" max="4" width="21.85546875" style="68" customWidth="1"/>
    <col min="5" max="7" width="20" style="68" customWidth="1"/>
    <col min="8" max="8" width="20" style="79" customWidth="1"/>
    <col min="9" max="9" width="29.5703125" style="68" customWidth="1"/>
    <col min="10" max="10" width="90.85546875" style="68" customWidth="1"/>
    <col min="11" max="16384" width="9.140625" style="68"/>
  </cols>
  <sheetData>
    <row r="1" spans="1:10" s="75" customFormat="1" x14ac:dyDescent="0.25">
      <c r="A1" s="77" t="s">
        <v>1058</v>
      </c>
      <c r="B1" s="75" t="s">
        <v>1057</v>
      </c>
      <c r="C1" s="76" t="s">
        <v>1056</v>
      </c>
      <c r="D1" s="76" t="s">
        <v>373</v>
      </c>
      <c r="E1" s="76" t="s">
        <v>1055</v>
      </c>
      <c r="F1" s="76" t="s">
        <v>1054</v>
      </c>
      <c r="G1" s="76" t="s">
        <v>1053</v>
      </c>
      <c r="H1" s="78" t="s">
        <v>1052</v>
      </c>
      <c r="I1" s="76" t="s">
        <v>1051</v>
      </c>
      <c r="J1" s="75" t="s">
        <v>1050</v>
      </c>
    </row>
    <row r="2" spans="1:10" x14ac:dyDescent="0.25">
      <c r="A2" s="74">
        <f>_xlfn.XLOOKUP(B2,'PCF-Werte Rittal'!A:A,'PCF-Werte Rittal'!C:C)</f>
        <v>4028177815063</v>
      </c>
      <c r="B2" s="71" t="str">
        <f>'PCF-Werte Rittal'!A3</f>
        <v>1003.000</v>
      </c>
      <c r="C2" s="73" cm="1">
        <f t="array" ref="C2">_xlfn.XLOOKUP(B2,'PCF-Werte Rittal'!A:A,IF('PCF-Werte Rittal'!D:D&lt;&gt;"",'PCF-Werte Rittal'!D:D,'PCF-Werte Rittal'!E:E),"")</f>
        <v>26.130271430047674</v>
      </c>
      <c r="D2" s="72" t="str">
        <f>IF(_xlfn.XLOOKUP(B2,'PCF-Werte Rittal'!A:A,'PCF-Werte Rittal'!D:D,"")="","A1 - A3","A1 - D")</f>
        <v>A1 - A3</v>
      </c>
      <c r="E2" s="68">
        <v>1</v>
      </c>
      <c r="F2" s="68" t="s">
        <v>1048</v>
      </c>
      <c r="G2" s="70" t="str" cm="1">
        <f t="array" ref="G2">_xlfn.IFS(H2="2030-01","2025-01",H2="2031-01","2026-01")</f>
        <v>2026-01</v>
      </c>
      <c r="H2" s="79" t="str">
        <f>_xlfn.XLOOKUP(B2,'PCF-Werte Rittal'!A:A,'PCF-Werte Rittal'!K:K)</f>
        <v>2031-01</v>
      </c>
      <c r="I2" s="71" t="str">
        <f>_xlfn.XLOOKUP(B2,'PCF-Werte Rittal'!A:A,'PCF-Werte Rittal'!O:O)</f>
        <v>Internally</v>
      </c>
      <c r="J2" s="68" t="s">
        <v>1049</v>
      </c>
    </row>
    <row r="3" spans="1:10" x14ac:dyDescent="0.25">
      <c r="A3" s="74">
        <f>_xlfn.XLOOKUP(B3,'PCF-Werte Rittal'!A:A,'PCF-Werte Rittal'!C:C)</f>
        <v>4028177814943</v>
      </c>
      <c r="B3" s="71" t="str">
        <f>'PCF-Werte Rittal'!A4</f>
        <v>1005.000</v>
      </c>
      <c r="C3" s="73" cm="1">
        <f t="array" ref="C3">_xlfn.XLOOKUP(B3,'PCF-Werte Rittal'!A:A,IF('PCF-Werte Rittal'!D:D&lt;&gt;"",'PCF-Werte Rittal'!D:D,'PCF-Werte Rittal'!E:E),"")</f>
        <v>29.882609658216644</v>
      </c>
      <c r="D3" s="72" t="str">
        <f>IF(_xlfn.XLOOKUP(B3,'PCF-Werte Rittal'!A:A,'PCF-Werte Rittal'!D:D,"")="","A1 - A3","A1 - D")</f>
        <v>A1 - A3</v>
      </c>
      <c r="E3" s="68">
        <v>1</v>
      </c>
      <c r="F3" s="68" t="s">
        <v>1048</v>
      </c>
      <c r="G3" s="70" t="str" cm="1">
        <f t="array" ref="G3">_xlfn.IFS(H3="2030-01","2025-01",H3="2031-01","2026-01")</f>
        <v>2026-01</v>
      </c>
      <c r="H3" s="79" t="str">
        <f>_xlfn.XLOOKUP(B3,'PCF-Werte Rittal'!A:A,'PCF-Werte Rittal'!K:K)</f>
        <v>2031-01</v>
      </c>
      <c r="I3" s="71" t="str">
        <f>_xlfn.XLOOKUP(B3,'PCF-Werte Rittal'!A:A,'PCF-Werte Rittal'!O:O)</f>
        <v>Internally</v>
      </c>
    </row>
    <row r="4" spans="1:10" x14ac:dyDescent="0.25">
      <c r="A4" s="74">
        <f>_xlfn.XLOOKUP(B4,'PCF-Werte Rittal'!A:A,'PCF-Werte Rittal'!C:C)</f>
        <v>4028177814950</v>
      </c>
      <c r="B4" s="71" t="str">
        <f>'PCF-Werte Rittal'!A5</f>
        <v>1006.000</v>
      </c>
      <c r="C4" s="73" cm="1">
        <f t="array" ref="C4">_xlfn.XLOOKUP(B4,'PCF-Werte Rittal'!A:A,IF('PCF-Werte Rittal'!D:D&lt;&gt;"",'PCF-Werte Rittal'!D:D,'PCF-Werte Rittal'!E:E),"")</f>
        <v>33.832226614477555</v>
      </c>
      <c r="D4" s="72" t="str">
        <f>IF(_xlfn.XLOOKUP(B4,'PCF-Werte Rittal'!A:A,'PCF-Werte Rittal'!D:D,"")="","A1 - A3","A1 - D")</f>
        <v>A1 - A3</v>
      </c>
      <c r="E4" s="68">
        <v>1</v>
      </c>
      <c r="F4" s="68" t="s">
        <v>1048</v>
      </c>
      <c r="G4" s="70" t="str" cm="1">
        <f t="array" ref="G4">_xlfn.IFS(H4="2030-01","2025-01",H4="2031-01","2026-01")</f>
        <v>2026-01</v>
      </c>
      <c r="H4" s="79" t="str">
        <f>_xlfn.XLOOKUP(B4,'PCF-Werte Rittal'!A:A,'PCF-Werte Rittal'!K:K)</f>
        <v>2031-01</v>
      </c>
      <c r="I4" s="71" t="str">
        <f>_xlfn.XLOOKUP(B4,'PCF-Werte Rittal'!A:A,'PCF-Werte Rittal'!O:O)</f>
        <v>Internally</v>
      </c>
    </row>
    <row r="5" spans="1:10" x14ac:dyDescent="0.25">
      <c r="A5" s="74">
        <f>_xlfn.XLOOKUP(B5,'PCF-Werte Rittal'!A:A,'PCF-Werte Rittal'!C:C)</f>
        <v>4028177814967</v>
      </c>
      <c r="B5" s="71" t="str">
        <f>'PCF-Werte Rittal'!A6</f>
        <v>1007.000</v>
      </c>
      <c r="C5" s="73" cm="1">
        <f t="array" ref="C5">_xlfn.XLOOKUP(B5,'PCF-Werte Rittal'!A:A,IF('PCF-Werte Rittal'!D:D&lt;&gt;"",'PCF-Werte Rittal'!D:D,'PCF-Werte Rittal'!E:E),"")</f>
        <v>51.563810435080725</v>
      </c>
      <c r="D5" s="72" t="str">
        <f>IF(_xlfn.XLOOKUP(B5,'PCF-Werte Rittal'!A:A,'PCF-Werte Rittal'!D:D,"")="","A1 - A3","A1 - D")</f>
        <v>A1 - A3</v>
      </c>
      <c r="E5" s="68">
        <v>1</v>
      </c>
      <c r="F5" s="68" t="s">
        <v>1048</v>
      </c>
      <c r="G5" s="70" t="str" cm="1">
        <f t="array" ref="G5">_xlfn.IFS(H5="2030-01","2025-01",H5="2031-01","2026-01")</f>
        <v>2026-01</v>
      </c>
      <c r="H5" s="79" t="str">
        <f>_xlfn.XLOOKUP(B5,'PCF-Werte Rittal'!A:A,'PCF-Werte Rittal'!K:K)</f>
        <v>2031-01</v>
      </c>
      <c r="I5" s="71" t="str">
        <f>_xlfn.XLOOKUP(B5,'PCF-Werte Rittal'!A:A,'PCF-Werte Rittal'!O:O)</f>
        <v>Internally</v>
      </c>
    </row>
    <row r="6" spans="1:10" x14ac:dyDescent="0.25">
      <c r="A6" s="74">
        <f>_xlfn.XLOOKUP(B6,'PCF-Werte Rittal'!A:A,'PCF-Werte Rittal'!C:C)</f>
        <v>4028177814974</v>
      </c>
      <c r="B6" s="71" t="str">
        <f>'PCF-Werte Rittal'!A7</f>
        <v>1008.000</v>
      </c>
      <c r="C6" s="73" cm="1">
        <f t="array" ref="C6">_xlfn.XLOOKUP(B6,'PCF-Werte Rittal'!A:A,IF('PCF-Werte Rittal'!D:D&lt;&gt;"",'PCF-Werte Rittal'!D:D,'PCF-Werte Rittal'!E:E),"")</f>
        <v>48.348271724015483</v>
      </c>
      <c r="D6" s="72" t="str">
        <f>IF(_xlfn.XLOOKUP(B6,'PCF-Werte Rittal'!A:A,'PCF-Werte Rittal'!D:D,"")="","A1 - A3","A1 - D")</f>
        <v>A1 - A3</v>
      </c>
      <c r="E6" s="68">
        <v>1</v>
      </c>
      <c r="F6" s="68" t="s">
        <v>1048</v>
      </c>
      <c r="G6" s="70" t="str" cm="1">
        <f t="array" ref="G6">_xlfn.IFS(H6="2030-01","2025-01",H6="2031-01","2026-01")</f>
        <v>2026-01</v>
      </c>
      <c r="H6" s="79" t="str">
        <f>_xlfn.XLOOKUP(B6,'PCF-Werte Rittal'!A:A,'PCF-Werte Rittal'!K:K)</f>
        <v>2031-01</v>
      </c>
      <c r="I6" s="71" t="str">
        <f>_xlfn.XLOOKUP(B6,'PCF-Werte Rittal'!A:A,'PCF-Werte Rittal'!O:O)</f>
        <v>Internally</v>
      </c>
    </row>
    <row r="7" spans="1:10" x14ac:dyDescent="0.25">
      <c r="A7" s="74">
        <f>_xlfn.XLOOKUP(B7,'PCF-Werte Rittal'!A:A,'PCF-Werte Rittal'!C:C)</f>
        <v>4028177814981</v>
      </c>
      <c r="B7" s="71" t="str">
        <f>'PCF-Werte Rittal'!A8</f>
        <v>1009.000</v>
      </c>
      <c r="C7" s="73" cm="1">
        <f t="array" ref="C7">_xlfn.XLOOKUP(B7,'PCF-Werte Rittal'!A:A,IF('PCF-Werte Rittal'!D:D&lt;&gt;"",'PCF-Werte Rittal'!D:D,'PCF-Werte Rittal'!E:E),"")</f>
        <v>48.748750569058593</v>
      </c>
      <c r="D7" s="72" t="str">
        <f>IF(_xlfn.XLOOKUP(B7,'PCF-Werte Rittal'!A:A,'PCF-Werte Rittal'!D:D,"")="","A1 - A3","A1 - D")</f>
        <v>A1 - A3</v>
      </c>
      <c r="E7" s="68">
        <v>1</v>
      </c>
      <c r="F7" s="68" t="s">
        <v>1048</v>
      </c>
      <c r="G7" s="70" t="str" cm="1">
        <f t="array" ref="G7">_xlfn.IFS(H7="2030-01","2025-01",H7="2031-01","2026-01")</f>
        <v>2026-01</v>
      </c>
      <c r="H7" s="79" t="str">
        <f>_xlfn.XLOOKUP(B7,'PCF-Werte Rittal'!A:A,'PCF-Werte Rittal'!K:K)</f>
        <v>2031-01</v>
      </c>
      <c r="I7" s="71" t="str">
        <f>_xlfn.XLOOKUP(B7,'PCF-Werte Rittal'!A:A,'PCF-Werte Rittal'!O:O)</f>
        <v>Internally</v>
      </c>
    </row>
    <row r="8" spans="1:10" x14ac:dyDescent="0.25">
      <c r="A8" s="74">
        <f>_xlfn.XLOOKUP(B8,'PCF-Werte Rittal'!A:A,'PCF-Werte Rittal'!C:C)</f>
        <v>4028177814998</v>
      </c>
      <c r="B8" s="71" t="str">
        <f>'PCF-Werte Rittal'!A9</f>
        <v>1010.000</v>
      </c>
      <c r="C8" s="73" cm="1">
        <f t="array" ref="C8">_xlfn.XLOOKUP(B8,'PCF-Werte Rittal'!A:A,IF('PCF-Werte Rittal'!D:D&lt;&gt;"",'PCF-Werte Rittal'!D:D,'PCF-Werte Rittal'!E:E),"")</f>
        <v>67.960166015273245</v>
      </c>
      <c r="D8" s="72" t="str">
        <f>IF(_xlfn.XLOOKUP(B8,'PCF-Werte Rittal'!A:A,'PCF-Werte Rittal'!D:D,"")="","A1 - A3","A1 - D")</f>
        <v>A1 - A3</v>
      </c>
      <c r="E8" s="68">
        <v>1</v>
      </c>
      <c r="F8" s="68" t="s">
        <v>1048</v>
      </c>
      <c r="G8" s="70" t="str" cm="1">
        <f t="array" ref="G8">_xlfn.IFS(H8="2030-01","2025-01",H8="2031-01","2026-01")</f>
        <v>2026-01</v>
      </c>
      <c r="H8" s="79" t="str">
        <f>_xlfn.XLOOKUP(B8,'PCF-Werte Rittal'!A:A,'PCF-Werte Rittal'!K:K)</f>
        <v>2031-01</v>
      </c>
      <c r="I8" s="71" t="str">
        <f>_xlfn.XLOOKUP(B8,'PCF-Werte Rittal'!A:A,'PCF-Werte Rittal'!O:O)</f>
        <v>Internally</v>
      </c>
    </row>
    <row r="9" spans="1:10" x14ac:dyDescent="0.25">
      <c r="A9" s="74">
        <f>_xlfn.XLOOKUP(B9,'PCF-Werte Rittal'!A:A,'PCF-Werte Rittal'!C:C)</f>
        <v>4028177815117</v>
      </c>
      <c r="B9" s="71" t="str">
        <f>'PCF-Werte Rittal'!A10</f>
        <v>1011.000</v>
      </c>
      <c r="C9" s="73" cm="1">
        <f t="array" ref="C9">_xlfn.XLOOKUP(B9,'PCF-Werte Rittal'!A:A,IF('PCF-Werte Rittal'!D:D&lt;&gt;"",'PCF-Werte Rittal'!D:D,'PCF-Werte Rittal'!E:E),"")</f>
        <v>29.353617368791355</v>
      </c>
      <c r="D9" s="72" t="str">
        <f>IF(_xlfn.XLOOKUP(B9,'PCF-Werte Rittal'!A:A,'PCF-Werte Rittal'!D:D,"")="","A1 - A3","A1 - D")</f>
        <v>A1 - A3</v>
      </c>
      <c r="E9" s="68">
        <v>1</v>
      </c>
      <c r="F9" s="68" t="s">
        <v>1048</v>
      </c>
      <c r="G9" s="70" t="str" cm="1">
        <f t="array" ref="G9">_xlfn.IFS(H9="2030-01","2025-01",H9="2031-01","2026-01")</f>
        <v>2026-01</v>
      </c>
      <c r="H9" s="79" t="str">
        <f>_xlfn.XLOOKUP(B9,'PCF-Werte Rittal'!A:A,'PCF-Werte Rittal'!K:K)</f>
        <v>2031-01</v>
      </c>
      <c r="I9" s="71" t="str">
        <f>_xlfn.XLOOKUP(B9,'PCF-Werte Rittal'!A:A,'PCF-Werte Rittal'!O:O)</f>
        <v>Internally</v>
      </c>
    </row>
    <row r="10" spans="1:10" x14ac:dyDescent="0.25">
      <c r="A10" s="74">
        <f>_xlfn.XLOOKUP(B10,'PCF-Werte Rittal'!A:A,'PCF-Werte Rittal'!C:C)</f>
        <v>4028177815001</v>
      </c>
      <c r="B10" s="71" t="str">
        <f>'PCF-Werte Rittal'!A11</f>
        <v>1012.000</v>
      </c>
      <c r="C10" s="73" cm="1">
        <f t="array" ref="C10">_xlfn.XLOOKUP(B10,'PCF-Werte Rittal'!A:A,IF('PCF-Werte Rittal'!D:D&lt;&gt;"",'PCF-Werte Rittal'!D:D,'PCF-Werte Rittal'!E:E),"")</f>
        <v>96.150154256966388</v>
      </c>
      <c r="D10" s="72" t="str">
        <f>IF(_xlfn.XLOOKUP(B10,'PCF-Werte Rittal'!A:A,'PCF-Werte Rittal'!D:D,"")="","A1 - A3","A1 - D")</f>
        <v>A1 - A3</v>
      </c>
      <c r="E10" s="68">
        <v>1</v>
      </c>
      <c r="F10" s="68" t="s">
        <v>1048</v>
      </c>
      <c r="G10" s="70" t="str" cm="1">
        <f t="array" ref="G10">_xlfn.IFS(H10="2030-01","2025-01",H10="2031-01","2026-01")</f>
        <v>2026-01</v>
      </c>
      <c r="H10" s="79" t="str">
        <f>_xlfn.XLOOKUP(B10,'PCF-Werte Rittal'!A:A,'PCF-Werte Rittal'!K:K)</f>
        <v>2031-01</v>
      </c>
      <c r="I10" s="71" t="str">
        <f>_xlfn.XLOOKUP(B10,'PCF-Werte Rittal'!A:A,'PCF-Werte Rittal'!O:O)</f>
        <v>Internally</v>
      </c>
    </row>
    <row r="11" spans="1:10" x14ac:dyDescent="0.25">
      <c r="A11" s="74">
        <f>_xlfn.XLOOKUP(B11,'PCF-Werte Rittal'!A:A,'PCF-Werte Rittal'!C:C)</f>
        <v>4028177815131</v>
      </c>
      <c r="B11" s="71" t="str">
        <f>'PCF-Werte Rittal'!A12</f>
        <v>1013.000</v>
      </c>
      <c r="C11" s="73" cm="1">
        <f t="array" ref="C11">_xlfn.XLOOKUP(B11,'PCF-Werte Rittal'!A:A,IF('PCF-Werte Rittal'!D:D&lt;&gt;"",'PCF-Werte Rittal'!D:D,'PCF-Werte Rittal'!E:E),"")</f>
        <v>63.603708221148523</v>
      </c>
      <c r="D11" s="72" t="str">
        <f>IF(_xlfn.XLOOKUP(B11,'PCF-Werte Rittal'!A:A,'PCF-Werte Rittal'!D:D,"")="","A1 - A3","A1 - D")</f>
        <v>A1 - A3</v>
      </c>
      <c r="E11" s="68">
        <v>1</v>
      </c>
      <c r="F11" s="68" t="s">
        <v>1048</v>
      </c>
      <c r="G11" s="70" t="str" cm="1">
        <f t="array" ref="G11">_xlfn.IFS(H11="2030-01","2025-01",H11="2031-01","2026-01")</f>
        <v>2026-01</v>
      </c>
      <c r="H11" s="79" t="str">
        <f>_xlfn.XLOOKUP(B11,'PCF-Werte Rittal'!A:A,'PCF-Werte Rittal'!K:K)</f>
        <v>2031-01</v>
      </c>
      <c r="I11" s="71" t="str">
        <f>_xlfn.XLOOKUP(B11,'PCF-Werte Rittal'!A:A,'PCF-Werte Rittal'!O:O)</f>
        <v>Internally</v>
      </c>
    </row>
    <row r="12" spans="1:10" x14ac:dyDescent="0.25">
      <c r="A12" s="74">
        <f>_xlfn.XLOOKUP(B12,'PCF-Werte Rittal'!A:A,'PCF-Werte Rittal'!C:C)</f>
        <v>4028177815018</v>
      </c>
      <c r="B12" s="71" t="str">
        <f>'PCF-Werte Rittal'!A13</f>
        <v>1014.000</v>
      </c>
      <c r="C12" s="73" cm="1">
        <f t="array" ref="C12">_xlfn.XLOOKUP(B12,'PCF-Werte Rittal'!A:A,IF('PCF-Werte Rittal'!D:D&lt;&gt;"",'PCF-Werte Rittal'!D:D,'PCF-Werte Rittal'!E:E),"")</f>
        <v>134.54550168713752</v>
      </c>
      <c r="D12" s="72" t="str">
        <f>IF(_xlfn.XLOOKUP(B12,'PCF-Werte Rittal'!A:A,'PCF-Werte Rittal'!D:D,"")="","A1 - A3","A1 - D")</f>
        <v>A1 - A3</v>
      </c>
      <c r="E12" s="68">
        <v>1</v>
      </c>
      <c r="F12" s="68" t="s">
        <v>1048</v>
      </c>
      <c r="G12" s="70" t="str" cm="1">
        <f t="array" ref="G12">_xlfn.IFS(H12="2030-01","2025-01",H12="2031-01","2026-01")</f>
        <v>2026-01</v>
      </c>
      <c r="H12" s="79" t="str">
        <f>_xlfn.XLOOKUP(B12,'PCF-Werte Rittal'!A:A,'PCF-Werte Rittal'!K:K)</f>
        <v>2031-01</v>
      </c>
      <c r="I12" s="71" t="str">
        <f>_xlfn.XLOOKUP(B12,'PCF-Werte Rittal'!A:A,'PCF-Werte Rittal'!O:O)</f>
        <v>Internally</v>
      </c>
    </row>
    <row r="13" spans="1:10" x14ac:dyDescent="0.25">
      <c r="A13" s="74">
        <f>_xlfn.XLOOKUP(B13,'PCF-Werte Rittal'!A:A,'PCF-Werte Rittal'!C:C)</f>
        <v>4028177815124</v>
      </c>
      <c r="B13" s="71" t="str">
        <f>'PCF-Werte Rittal'!A14</f>
        <v>1015.000</v>
      </c>
      <c r="C13" s="73" cm="1">
        <f t="array" ref="C13">_xlfn.XLOOKUP(B13,'PCF-Werte Rittal'!A:A,IF('PCF-Werte Rittal'!D:D&lt;&gt;"",'PCF-Werte Rittal'!D:D,'PCF-Werte Rittal'!E:E),"")</f>
        <v>41.972494366284742</v>
      </c>
      <c r="D13" s="72" t="str">
        <f>IF(_xlfn.XLOOKUP(B13,'PCF-Werte Rittal'!A:A,'PCF-Werte Rittal'!D:D,"")="","A1 - A3","A1 - D")</f>
        <v>A1 - A3</v>
      </c>
      <c r="E13" s="68">
        <v>1</v>
      </c>
      <c r="F13" s="68" t="s">
        <v>1048</v>
      </c>
      <c r="G13" s="70" t="str" cm="1">
        <f t="array" ref="G13">_xlfn.IFS(H13="2030-01","2025-01",H13="2031-01","2026-01")</f>
        <v>2026-01</v>
      </c>
      <c r="H13" s="79" t="str">
        <f>_xlfn.XLOOKUP(B13,'PCF-Werte Rittal'!A:A,'PCF-Werte Rittal'!K:K)</f>
        <v>2031-01</v>
      </c>
      <c r="I13" s="71" t="str">
        <f>_xlfn.XLOOKUP(B13,'PCF-Werte Rittal'!A:A,'PCF-Werte Rittal'!O:O)</f>
        <v>Internally</v>
      </c>
    </row>
    <row r="14" spans="1:10" x14ac:dyDescent="0.25">
      <c r="A14" s="74">
        <f>_xlfn.XLOOKUP(B14,'PCF-Werte Rittal'!A:A,'PCF-Werte Rittal'!C:C)</f>
        <v>4028177815025</v>
      </c>
      <c r="B14" s="71" t="str">
        <f>'PCF-Werte Rittal'!A15</f>
        <v>1016.000</v>
      </c>
      <c r="C14" s="73" cm="1">
        <f t="array" ref="C14">_xlfn.XLOOKUP(B14,'PCF-Werte Rittal'!A:A,IF('PCF-Werte Rittal'!D:D&lt;&gt;"",'PCF-Werte Rittal'!D:D,'PCF-Werte Rittal'!E:E),"")</f>
        <v>172.68448856963761</v>
      </c>
      <c r="D14" s="72" t="str">
        <f>IF(_xlfn.XLOOKUP(B14,'PCF-Werte Rittal'!A:A,'PCF-Werte Rittal'!D:D,"")="","A1 - A3","A1 - D")</f>
        <v>A1 - A3</v>
      </c>
      <c r="E14" s="68">
        <v>1</v>
      </c>
      <c r="F14" s="68" t="s">
        <v>1048</v>
      </c>
      <c r="G14" s="70" t="str" cm="1">
        <f t="array" ref="G14">_xlfn.IFS(H14="2030-01","2025-01",H14="2031-01","2026-01")</f>
        <v>2026-01</v>
      </c>
      <c r="H14" s="79" t="str">
        <f>_xlfn.XLOOKUP(B14,'PCF-Werte Rittal'!A:A,'PCF-Werte Rittal'!K:K)</f>
        <v>2031-01</v>
      </c>
      <c r="I14" s="71" t="str">
        <f>_xlfn.XLOOKUP(B14,'PCF-Werte Rittal'!A:A,'PCF-Werte Rittal'!O:O)</f>
        <v>Internally</v>
      </c>
    </row>
    <row r="15" spans="1:10" x14ac:dyDescent="0.25">
      <c r="A15" s="74">
        <f>_xlfn.XLOOKUP(B15,'PCF-Werte Rittal'!A:A,'PCF-Werte Rittal'!C:C)</f>
        <v>4028177815032</v>
      </c>
      <c r="B15" s="71" t="str">
        <f>'PCF-Werte Rittal'!A16</f>
        <v>1017.000</v>
      </c>
      <c r="C15" s="73" cm="1">
        <f t="array" ref="C15">_xlfn.XLOOKUP(B15,'PCF-Werte Rittal'!A:A,IF('PCF-Werte Rittal'!D:D&lt;&gt;"",'PCF-Werte Rittal'!D:D,'PCF-Werte Rittal'!E:E),"")</f>
        <v>200.03146786653588</v>
      </c>
      <c r="D15" s="72" t="str">
        <f>IF(_xlfn.XLOOKUP(B15,'PCF-Werte Rittal'!A:A,'PCF-Werte Rittal'!D:D,"")="","A1 - A3","A1 - D")</f>
        <v>A1 - A3</v>
      </c>
      <c r="E15" s="68">
        <v>1</v>
      </c>
      <c r="F15" s="68" t="s">
        <v>1048</v>
      </c>
      <c r="G15" s="70" t="str" cm="1">
        <f t="array" ref="G15">_xlfn.IFS(H15="2030-01","2025-01",H15="2031-01","2026-01")</f>
        <v>2026-01</v>
      </c>
      <c r="H15" s="79" t="str">
        <f>_xlfn.XLOOKUP(B15,'PCF-Werte Rittal'!A:A,'PCF-Werte Rittal'!K:K)</f>
        <v>2031-01</v>
      </c>
      <c r="I15" s="71" t="str">
        <f>_xlfn.XLOOKUP(B15,'PCF-Werte Rittal'!A:A,'PCF-Werte Rittal'!O:O)</f>
        <v>Internally</v>
      </c>
    </row>
    <row r="16" spans="1:10" x14ac:dyDescent="0.25">
      <c r="A16" s="74">
        <f>_xlfn.XLOOKUP(B16,'PCF-Werte Rittal'!A:A,'PCF-Werte Rittal'!C:C)</f>
        <v>4028177815049</v>
      </c>
      <c r="B16" s="71" t="str">
        <f>'PCF-Werte Rittal'!A17</f>
        <v>1018.000</v>
      </c>
      <c r="C16" s="73" cm="1">
        <f t="array" ref="C16">_xlfn.XLOOKUP(B16,'PCF-Werte Rittal'!A:A,IF('PCF-Werte Rittal'!D:D&lt;&gt;"",'PCF-Werte Rittal'!D:D,'PCF-Werte Rittal'!E:E),"")</f>
        <v>209.29307808416235</v>
      </c>
      <c r="D16" s="72" t="str">
        <f>IF(_xlfn.XLOOKUP(B16,'PCF-Werte Rittal'!A:A,'PCF-Werte Rittal'!D:D,"")="","A1 - A3","A1 - D")</f>
        <v>A1 - A3</v>
      </c>
      <c r="E16" s="68">
        <v>1</v>
      </c>
      <c r="F16" s="68" t="s">
        <v>1048</v>
      </c>
      <c r="G16" s="70" t="str" cm="1">
        <f t="array" ref="G16">_xlfn.IFS(H16="2030-01","2025-01",H16="2031-01","2026-01")</f>
        <v>2026-01</v>
      </c>
      <c r="H16" s="79" t="str">
        <f>_xlfn.XLOOKUP(B16,'PCF-Werte Rittal'!A:A,'PCF-Werte Rittal'!K:K)</f>
        <v>2031-01</v>
      </c>
      <c r="I16" s="71" t="str">
        <f>_xlfn.XLOOKUP(B16,'PCF-Werte Rittal'!A:A,'PCF-Werte Rittal'!O:O)</f>
        <v>Internally</v>
      </c>
    </row>
    <row r="17" spans="1:9" x14ac:dyDescent="0.25">
      <c r="A17" s="74">
        <f>_xlfn.XLOOKUP(B17,'PCF-Werte Rittal'!A:A,'PCF-Werte Rittal'!C:C)</f>
        <v>4028177815056</v>
      </c>
      <c r="B17" s="71" t="str">
        <f>'PCF-Werte Rittal'!A18</f>
        <v>1019.000</v>
      </c>
      <c r="C17" s="73" cm="1">
        <f t="array" ref="C17">_xlfn.XLOOKUP(B17,'PCF-Werte Rittal'!A:A,IF('PCF-Werte Rittal'!D:D&lt;&gt;"",'PCF-Werte Rittal'!D:D,'PCF-Werte Rittal'!E:E),"")</f>
        <v>242.97824002864684</v>
      </c>
      <c r="D17" s="72" t="str">
        <f>IF(_xlfn.XLOOKUP(B17,'PCF-Werte Rittal'!A:A,'PCF-Werte Rittal'!D:D,"")="","A1 - A3","A1 - D")</f>
        <v>A1 - A3</v>
      </c>
      <c r="E17" s="68">
        <v>1</v>
      </c>
      <c r="F17" s="68" t="s">
        <v>1048</v>
      </c>
      <c r="G17" s="70" t="str" cm="1">
        <f t="array" ref="G17">_xlfn.IFS(H17="2030-01","2025-01",H17="2031-01","2026-01")</f>
        <v>2026-01</v>
      </c>
      <c r="H17" s="79" t="str">
        <f>_xlfn.XLOOKUP(B17,'PCF-Werte Rittal'!A:A,'PCF-Werte Rittal'!K:K)</f>
        <v>2031-01</v>
      </c>
      <c r="I17" s="71" t="str">
        <f>_xlfn.XLOOKUP(B17,'PCF-Werte Rittal'!A:A,'PCF-Werte Rittal'!O:O)</f>
        <v>Internally</v>
      </c>
    </row>
    <row r="18" spans="1:9" x14ac:dyDescent="0.25">
      <c r="A18" s="74">
        <f>_xlfn.XLOOKUP(B18,'PCF-Werte Rittal'!A:A,'PCF-Werte Rittal'!C:C)</f>
        <v>4028177813434</v>
      </c>
      <c r="B18" s="71" t="str">
        <f>'PCF-Werte Rittal'!A19</f>
        <v>1031.000</v>
      </c>
      <c r="C18" s="73" cm="1">
        <f t="array" ref="C18">_xlfn.XLOOKUP(B18,'PCF-Werte Rittal'!A:A,IF('PCF-Werte Rittal'!D:D&lt;&gt;"",'PCF-Werte Rittal'!D:D,'PCF-Werte Rittal'!E:E),"")</f>
        <v>47.17</v>
      </c>
      <c r="D18" s="72" t="str">
        <f>IF(_xlfn.XLOOKUP(B18,'PCF-Werte Rittal'!A:A,'PCF-Werte Rittal'!D:D,"")="","A1 - A3","A1 - D")</f>
        <v>A1 - D</v>
      </c>
      <c r="E18" s="68">
        <v>1</v>
      </c>
      <c r="F18" s="68" t="s">
        <v>1048</v>
      </c>
      <c r="G18" s="70" t="str" cm="1">
        <f t="array" ref="G18">_xlfn.IFS(H18="2030-01","2025-01",H18="2031-01","2026-01")</f>
        <v>2025-01</v>
      </c>
      <c r="H18" s="79" t="str">
        <f>_xlfn.XLOOKUP(B18,'PCF-Werte Rittal'!A:A,'PCF-Werte Rittal'!K:K)</f>
        <v>2030-01</v>
      </c>
      <c r="I18" s="71" t="str">
        <f>_xlfn.XLOOKUP(B18,'PCF-Werte Rittal'!A:A,'PCF-Werte Rittal'!O:O)</f>
        <v>Externally</v>
      </c>
    </row>
    <row r="19" spans="1:9" x14ac:dyDescent="0.25">
      <c r="A19" s="74">
        <f>_xlfn.XLOOKUP(B19,'PCF-Werte Rittal'!A:A,'PCF-Werte Rittal'!C:C)</f>
        <v>4028177813458</v>
      </c>
      <c r="B19" s="71" t="str">
        <f>'PCF-Werte Rittal'!A20</f>
        <v>1033.000</v>
      </c>
      <c r="C19" s="73" cm="1">
        <f t="array" ref="C19">_xlfn.XLOOKUP(B19,'PCF-Werte Rittal'!A:A,IF('PCF-Werte Rittal'!D:D&lt;&gt;"",'PCF-Werte Rittal'!D:D,'PCF-Werte Rittal'!E:E),"")</f>
        <v>43.37</v>
      </c>
      <c r="D19" s="72" t="str">
        <f>IF(_xlfn.XLOOKUP(B19,'PCF-Werte Rittal'!A:A,'PCF-Werte Rittal'!D:D,"")="","A1 - A3","A1 - D")</f>
        <v>A1 - D</v>
      </c>
      <c r="E19" s="68">
        <v>1</v>
      </c>
      <c r="F19" s="68" t="s">
        <v>1048</v>
      </c>
      <c r="G19" s="70" t="str" cm="1">
        <f t="array" ref="G19">_xlfn.IFS(H19="2030-01","2025-01",H19="2031-01","2026-01")</f>
        <v>2025-01</v>
      </c>
      <c r="H19" s="79" t="str">
        <f>_xlfn.XLOOKUP(B19,'PCF-Werte Rittal'!A:A,'PCF-Werte Rittal'!K:K)</f>
        <v>2030-01</v>
      </c>
      <c r="I19" s="71" t="str">
        <f>_xlfn.XLOOKUP(B19,'PCF-Werte Rittal'!A:A,'PCF-Werte Rittal'!O:O)</f>
        <v>Externally</v>
      </c>
    </row>
    <row r="20" spans="1:9" x14ac:dyDescent="0.25">
      <c r="A20" s="74">
        <f>_xlfn.XLOOKUP(B20,'PCF-Werte Rittal'!A:A,'PCF-Werte Rittal'!C:C)</f>
        <v>4028177813441</v>
      </c>
      <c r="B20" s="71" t="str">
        <f>'PCF-Werte Rittal'!A21</f>
        <v>1034.000</v>
      </c>
      <c r="C20" s="73" cm="1">
        <f t="array" ref="C20">_xlfn.XLOOKUP(B20,'PCF-Werte Rittal'!A:A,IF('PCF-Werte Rittal'!D:D&lt;&gt;"",'PCF-Werte Rittal'!D:D,'PCF-Werte Rittal'!E:E),"")</f>
        <v>47.64</v>
      </c>
      <c r="D20" s="72" t="str">
        <f>IF(_xlfn.XLOOKUP(B20,'PCF-Werte Rittal'!A:A,'PCF-Werte Rittal'!D:D,"")="","A1 - A3","A1 - D")</f>
        <v>A1 - D</v>
      </c>
      <c r="E20" s="68">
        <v>1</v>
      </c>
      <c r="F20" s="68" t="s">
        <v>1048</v>
      </c>
      <c r="G20" s="70" t="str" cm="1">
        <f t="array" ref="G20">_xlfn.IFS(H20="2030-01","2025-01",H20="2031-01","2026-01")</f>
        <v>2025-01</v>
      </c>
      <c r="H20" s="79" t="str">
        <f>_xlfn.XLOOKUP(B20,'PCF-Werte Rittal'!A:A,'PCF-Werte Rittal'!K:K)</f>
        <v>2030-01</v>
      </c>
      <c r="I20" s="71" t="str">
        <f>_xlfn.XLOOKUP(B20,'PCF-Werte Rittal'!A:A,'PCF-Werte Rittal'!O:O)</f>
        <v>Externally</v>
      </c>
    </row>
    <row r="21" spans="1:9" x14ac:dyDescent="0.25">
      <c r="A21" s="74">
        <f>_xlfn.XLOOKUP(B21,'PCF-Werte Rittal'!A:A,'PCF-Werte Rittal'!C:C)</f>
        <v>4028177813298</v>
      </c>
      <c r="B21" s="71" t="str">
        <f>'PCF-Werte Rittal'!A22</f>
        <v>1037.000</v>
      </c>
      <c r="C21" s="73" cm="1">
        <f t="array" ref="C21">_xlfn.XLOOKUP(B21,'PCF-Werte Rittal'!A:A,IF('PCF-Werte Rittal'!D:D&lt;&gt;"",'PCF-Werte Rittal'!D:D,'PCF-Werte Rittal'!E:E),"")</f>
        <v>96.38</v>
      </c>
      <c r="D21" s="72" t="str">
        <f>IF(_xlfn.XLOOKUP(B21,'PCF-Werte Rittal'!A:A,'PCF-Werte Rittal'!D:D,"")="","A1 - A3","A1 - D")</f>
        <v>A1 - D</v>
      </c>
      <c r="E21" s="68">
        <v>1</v>
      </c>
      <c r="F21" s="68" t="s">
        <v>1048</v>
      </c>
      <c r="G21" s="70" t="str" cm="1">
        <f t="array" ref="G21">_xlfn.IFS(H21="2030-01","2025-01",H21="2031-01","2026-01")</f>
        <v>2025-01</v>
      </c>
      <c r="H21" s="79" t="str">
        <f>_xlfn.XLOOKUP(B21,'PCF-Werte Rittal'!A:A,'PCF-Werte Rittal'!K:K)</f>
        <v>2030-01</v>
      </c>
      <c r="I21" s="71" t="str">
        <f>_xlfn.XLOOKUP(B21,'PCF-Werte Rittal'!A:A,'PCF-Werte Rittal'!O:O)</f>
        <v>Externally</v>
      </c>
    </row>
    <row r="22" spans="1:9" x14ac:dyDescent="0.25">
      <c r="A22" s="74">
        <f>_xlfn.XLOOKUP(B22,'PCF-Werte Rittal'!A:A,'PCF-Werte Rittal'!C:C)</f>
        <v>4028177813410</v>
      </c>
      <c r="B22" s="71" t="str">
        <f>'PCF-Werte Rittal'!A23</f>
        <v>1038.000</v>
      </c>
      <c r="C22" s="73" cm="1">
        <f t="array" ref="C22">_xlfn.XLOOKUP(B22,'PCF-Werte Rittal'!A:A,IF('PCF-Werte Rittal'!D:D&lt;&gt;"",'PCF-Werte Rittal'!D:D,'PCF-Werte Rittal'!E:E),"")</f>
        <v>64.907805829504596</v>
      </c>
      <c r="D22" s="72" t="str">
        <f>IF(_xlfn.XLOOKUP(B22,'PCF-Werte Rittal'!A:A,'PCF-Werte Rittal'!D:D,"")="","A1 - A3","A1 - D")</f>
        <v>A1 - D</v>
      </c>
      <c r="E22" s="68">
        <v>1</v>
      </c>
      <c r="F22" s="68" t="s">
        <v>1048</v>
      </c>
      <c r="G22" s="70" t="str" cm="1">
        <f t="array" ref="G22">_xlfn.IFS(H22="2030-01","2025-01",H22="2031-01","2026-01")</f>
        <v>2025-01</v>
      </c>
      <c r="H22" s="79" t="str">
        <f>_xlfn.XLOOKUP(B22,'PCF-Werte Rittal'!A:A,'PCF-Werte Rittal'!K:K)</f>
        <v>2030-01</v>
      </c>
      <c r="I22" s="71" t="str">
        <f>_xlfn.XLOOKUP(B22,'PCF-Werte Rittal'!A:A,'PCF-Werte Rittal'!O:O)</f>
        <v>Externally</v>
      </c>
    </row>
    <row r="23" spans="1:9" x14ac:dyDescent="0.25">
      <c r="A23" s="74">
        <f>_xlfn.XLOOKUP(B23,'PCF-Werte Rittal'!A:A,'PCF-Werte Rittal'!C:C)</f>
        <v>4028177813380</v>
      </c>
      <c r="B23" s="71" t="str">
        <f>'PCF-Werte Rittal'!A24</f>
        <v>1039.000</v>
      </c>
      <c r="C23" s="73" cm="1">
        <f t="array" ref="C23">_xlfn.XLOOKUP(B23,'PCF-Werte Rittal'!A:A,IF('PCF-Werte Rittal'!D:D&lt;&gt;"",'PCF-Werte Rittal'!D:D,'PCF-Werte Rittal'!E:E),"")</f>
        <v>65.433111968085541</v>
      </c>
      <c r="D23" s="72" t="str">
        <f>IF(_xlfn.XLOOKUP(B23,'PCF-Werte Rittal'!A:A,'PCF-Werte Rittal'!D:D,"")="","A1 - A3","A1 - D")</f>
        <v>A1 - D</v>
      </c>
      <c r="E23" s="68">
        <v>1</v>
      </c>
      <c r="F23" s="68" t="s">
        <v>1048</v>
      </c>
      <c r="G23" s="70" t="str" cm="1">
        <f t="array" ref="G23">_xlfn.IFS(H23="2030-01","2025-01",H23="2031-01","2026-01")</f>
        <v>2025-01</v>
      </c>
      <c r="H23" s="79" t="str">
        <f>_xlfn.XLOOKUP(B23,'PCF-Werte Rittal'!A:A,'PCF-Werte Rittal'!K:K)</f>
        <v>2030-01</v>
      </c>
      <c r="I23" s="71" t="str">
        <f>_xlfn.XLOOKUP(B23,'PCF-Werte Rittal'!A:A,'PCF-Werte Rittal'!O:O)</f>
        <v>Externally</v>
      </c>
    </row>
    <row r="24" spans="1:9" x14ac:dyDescent="0.25">
      <c r="A24" s="74">
        <f>_xlfn.XLOOKUP(B24,'PCF-Werte Rittal'!A:A,'PCF-Werte Rittal'!C:C)</f>
        <v>4028177813403</v>
      </c>
      <c r="B24" s="71" t="str">
        <f>'PCF-Werte Rittal'!A25</f>
        <v>1045.000</v>
      </c>
      <c r="C24" s="73" cm="1">
        <f t="array" ref="C24">_xlfn.XLOOKUP(B24,'PCF-Werte Rittal'!A:A,IF('PCF-Werte Rittal'!D:D&lt;&gt;"",'PCF-Werte Rittal'!D:D,'PCF-Werte Rittal'!E:E),"")</f>
        <v>58.992469540532191</v>
      </c>
      <c r="D24" s="72" t="str">
        <f>IF(_xlfn.XLOOKUP(B24,'PCF-Werte Rittal'!A:A,'PCF-Werte Rittal'!D:D,"")="","A1 - A3","A1 - D")</f>
        <v>A1 - D</v>
      </c>
      <c r="E24" s="68">
        <v>1</v>
      </c>
      <c r="F24" s="68" t="s">
        <v>1048</v>
      </c>
      <c r="G24" s="70" t="str" cm="1">
        <f t="array" ref="G24">_xlfn.IFS(H24="2030-01","2025-01",H24="2031-01","2026-01")</f>
        <v>2025-01</v>
      </c>
      <c r="H24" s="79" t="str">
        <f>_xlfn.XLOOKUP(B24,'PCF-Werte Rittal'!A:A,'PCF-Werte Rittal'!K:K)</f>
        <v>2030-01</v>
      </c>
      <c r="I24" s="71" t="str">
        <f>_xlfn.XLOOKUP(B24,'PCF-Werte Rittal'!A:A,'PCF-Werte Rittal'!O:O)</f>
        <v>Externally</v>
      </c>
    </row>
    <row r="25" spans="1:9" x14ac:dyDescent="0.25">
      <c r="A25" s="74">
        <f>_xlfn.XLOOKUP(B25,'PCF-Werte Rittal'!A:A,'PCF-Werte Rittal'!C:C)</f>
        <v>4028177813397</v>
      </c>
      <c r="B25" s="71" t="str">
        <f>'PCF-Werte Rittal'!A26</f>
        <v>1050.000</v>
      </c>
      <c r="C25" s="73" cm="1">
        <f t="array" ref="C25">_xlfn.XLOOKUP(B25,'PCF-Werte Rittal'!A:A,IF('PCF-Werte Rittal'!D:D&lt;&gt;"",'PCF-Werte Rittal'!D:D,'PCF-Werte Rittal'!E:E),"")</f>
        <v>67.729847360579129</v>
      </c>
      <c r="D25" s="72" t="str">
        <f>IF(_xlfn.XLOOKUP(B25,'PCF-Werte Rittal'!A:A,'PCF-Werte Rittal'!D:D,"")="","A1 - A3","A1 - D")</f>
        <v>A1 - D</v>
      </c>
      <c r="E25" s="68">
        <v>1</v>
      </c>
      <c r="F25" s="68" t="s">
        <v>1048</v>
      </c>
      <c r="G25" s="70" t="str" cm="1">
        <f t="array" ref="G25">_xlfn.IFS(H25="2030-01","2025-01",H25="2031-01","2026-01")</f>
        <v>2025-01</v>
      </c>
      <c r="H25" s="79" t="str">
        <f>_xlfn.XLOOKUP(B25,'PCF-Werte Rittal'!A:A,'PCF-Werte Rittal'!K:K)</f>
        <v>2030-01</v>
      </c>
      <c r="I25" s="71" t="str">
        <f>_xlfn.XLOOKUP(B25,'PCF-Werte Rittal'!A:A,'PCF-Werte Rittal'!O:O)</f>
        <v>Externally</v>
      </c>
    </row>
    <row r="26" spans="1:9" x14ac:dyDescent="0.25">
      <c r="A26" s="74">
        <f>_xlfn.XLOOKUP(B26,'PCF-Werte Rittal'!A:A,'PCF-Werte Rittal'!C:C)</f>
        <v>4028177813328</v>
      </c>
      <c r="B26" s="71" t="str">
        <f>'PCF-Werte Rittal'!A27</f>
        <v>1054.000</v>
      </c>
      <c r="C26" s="73" cm="1">
        <f t="array" ref="C26">_xlfn.XLOOKUP(B26,'PCF-Werte Rittal'!A:A,IF('PCF-Werte Rittal'!D:D&lt;&gt;"",'PCF-Werte Rittal'!D:D,'PCF-Werte Rittal'!E:E),"")</f>
        <v>93.702237864741761</v>
      </c>
      <c r="D26" s="72" t="str">
        <f>IF(_xlfn.XLOOKUP(B26,'PCF-Werte Rittal'!A:A,'PCF-Werte Rittal'!D:D,"")="","A1 - A3","A1 - D")</f>
        <v>A1 - D</v>
      </c>
      <c r="E26" s="68">
        <v>1</v>
      </c>
      <c r="F26" s="68" t="s">
        <v>1048</v>
      </c>
      <c r="G26" s="70" t="str" cm="1">
        <f t="array" ref="G26">_xlfn.IFS(H26="2030-01","2025-01",H26="2031-01","2026-01")</f>
        <v>2025-01</v>
      </c>
      <c r="H26" s="79" t="str">
        <f>_xlfn.XLOOKUP(B26,'PCF-Werte Rittal'!A:A,'PCF-Werte Rittal'!K:K)</f>
        <v>2030-01</v>
      </c>
      <c r="I26" s="71" t="str">
        <f>_xlfn.XLOOKUP(B26,'PCF-Werte Rittal'!A:A,'PCF-Werte Rittal'!O:O)</f>
        <v>Externally</v>
      </c>
    </row>
    <row r="27" spans="1:9" x14ac:dyDescent="0.25">
      <c r="A27" s="74">
        <f>_xlfn.XLOOKUP(B27,'PCF-Werte Rittal'!A:A,'PCF-Werte Rittal'!C:C)</f>
        <v>4028177813250</v>
      </c>
      <c r="B27" s="71" t="str">
        <f>'PCF-Werte Rittal'!A28</f>
        <v>1055.000</v>
      </c>
      <c r="C27" s="73" cm="1">
        <f t="array" ref="C27">_xlfn.XLOOKUP(B27,'PCF-Werte Rittal'!A:A,IF('PCF-Werte Rittal'!D:D&lt;&gt;"",'PCF-Werte Rittal'!D:D,'PCF-Werte Rittal'!E:E),"")</f>
        <v>126.15024227602406</v>
      </c>
      <c r="D27" s="72" t="str">
        <f>IF(_xlfn.XLOOKUP(B27,'PCF-Werte Rittal'!A:A,'PCF-Werte Rittal'!D:D,"")="","A1 - A3","A1 - D")</f>
        <v>A1 - D</v>
      </c>
      <c r="E27" s="68">
        <v>1</v>
      </c>
      <c r="F27" s="68" t="s">
        <v>1048</v>
      </c>
      <c r="G27" s="70" t="str" cm="1">
        <f t="array" ref="G27">_xlfn.IFS(H27="2030-01","2025-01",H27="2031-01","2026-01")</f>
        <v>2025-01</v>
      </c>
      <c r="H27" s="79" t="str">
        <f>_xlfn.XLOOKUP(B27,'PCF-Werte Rittal'!A:A,'PCF-Werte Rittal'!K:K)</f>
        <v>2030-01</v>
      </c>
      <c r="I27" s="71" t="str">
        <f>_xlfn.XLOOKUP(B27,'PCF-Werte Rittal'!A:A,'PCF-Werte Rittal'!O:O)</f>
        <v>Externally</v>
      </c>
    </row>
    <row r="28" spans="1:9" x14ac:dyDescent="0.25">
      <c r="A28" s="74">
        <f>_xlfn.XLOOKUP(B28,'PCF-Werte Rittal'!A:A,'PCF-Werte Rittal'!C:C)</f>
        <v>4028177813335</v>
      </c>
      <c r="B28" s="71" t="str">
        <f>'PCF-Werte Rittal'!A29</f>
        <v>1057.000</v>
      </c>
      <c r="C28" s="73" cm="1">
        <f t="array" ref="C28">_xlfn.XLOOKUP(B28,'PCF-Werte Rittal'!A:A,IF('PCF-Werte Rittal'!D:D&lt;&gt;"",'PCF-Werte Rittal'!D:D,'PCF-Werte Rittal'!E:E),"")</f>
        <v>95.887773297049307</v>
      </c>
      <c r="D28" s="72" t="str">
        <f>IF(_xlfn.XLOOKUP(B28,'PCF-Werte Rittal'!A:A,'PCF-Werte Rittal'!D:D,"")="","A1 - A3","A1 - D")</f>
        <v>A1 - D</v>
      </c>
      <c r="E28" s="68">
        <v>1</v>
      </c>
      <c r="F28" s="68" t="s">
        <v>1048</v>
      </c>
      <c r="G28" s="70" t="str" cm="1">
        <f t="array" ref="G28">_xlfn.IFS(H28="2030-01","2025-01",H28="2031-01","2026-01")</f>
        <v>2025-01</v>
      </c>
      <c r="H28" s="79" t="str">
        <f>_xlfn.XLOOKUP(B28,'PCF-Werte Rittal'!A:A,'PCF-Werte Rittal'!K:K)</f>
        <v>2030-01</v>
      </c>
      <c r="I28" s="71" t="str">
        <f>_xlfn.XLOOKUP(B28,'PCF-Werte Rittal'!A:A,'PCF-Werte Rittal'!O:O)</f>
        <v>Externally</v>
      </c>
    </row>
    <row r="29" spans="1:9" x14ac:dyDescent="0.25">
      <c r="A29" s="74">
        <f>_xlfn.XLOOKUP(B29,'PCF-Werte Rittal'!A:A,'PCF-Werte Rittal'!C:C)</f>
        <v>4028177813311</v>
      </c>
      <c r="B29" s="71" t="str">
        <f>'PCF-Werte Rittal'!A30</f>
        <v>1058.000</v>
      </c>
      <c r="C29" s="73" cm="1">
        <f t="array" ref="C29">_xlfn.XLOOKUP(B29,'PCF-Werte Rittal'!A:A,IF('PCF-Werte Rittal'!D:D&lt;&gt;"",'PCF-Werte Rittal'!D:D,'PCF-Werte Rittal'!E:E),"")</f>
        <v>116.31452204239046</v>
      </c>
      <c r="D29" s="72" t="str">
        <f>IF(_xlfn.XLOOKUP(B29,'PCF-Werte Rittal'!A:A,'PCF-Werte Rittal'!D:D,"")="","A1 - A3","A1 - D")</f>
        <v>A1 - D</v>
      </c>
      <c r="E29" s="68">
        <v>1</v>
      </c>
      <c r="F29" s="68" t="s">
        <v>1048</v>
      </c>
      <c r="G29" s="70" t="str" cm="1">
        <f t="array" ref="G29">_xlfn.IFS(H29="2030-01","2025-01",H29="2031-01","2026-01")</f>
        <v>2025-01</v>
      </c>
      <c r="H29" s="79" t="str">
        <f>_xlfn.XLOOKUP(B29,'PCF-Werte Rittal'!A:A,'PCF-Werte Rittal'!K:K)</f>
        <v>2030-01</v>
      </c>
      <c r="I29" s="71" t="str">
        <f>_xlfn.XLOOKUP(B29,'PCF-Werte Rittal'!A:A,'PCF-Werte Rittal'!O:O)</f>
        <v>Externally</v>
      </c>
    </row>
    <row r="30" spans="1:9" x14ac:dyDescent="0.25">
      <c r="A30" s="74">
        <f>_xlfn.XLOOKUP(B30,'PCF-Werte Rittal'!A:A,'PCF-Werte Rittal'!C:C)</f>
        <v>4028177813144</v>
      </c>
      <c r="B30" s="71" t="str">
        <f>'PCF-Werte Rittal'!A31</f>
        <v>1059.000</v>
      </c>
      <c r="C30" s="73" cm="1">
        <f t="array" ref="C30">_xlfn.XLOOKUP(B30,'PCF-Werte Rittal'!A:A,IF('PCF-Werte Rittal'!D:D&lt;&gt;"",'PCF-Werte Rittal'!D:D,'PCF-Werte Rittal'!E:E),"")</f>
        <v>143.32302747027464</v>
      </c>
      <c r="D30" s="72" t="str">
        <f>IF(_xlfn.XLOOKUP(B30,'PCF-Werte Rittal'!A:A,'PCF-Werte Rittal'!D:D,"")="","A1 - A3","A1 - D")</f>
        <v>A1 - D</v>
      </c>
      <c r="E30" s="68">
        <v>1</v>
      </c>
      <c r="F30" s="68" t="s">
        <v>1048</v>
      </c>
      <c r="G30" s="70" t="str" cm="1">
        <f t="array" ref="G30">_xlfn.IFS(H30="2030-01","2025-01",H30="2031-01","2026-01")</f>
        <v>2025-01</v>
      </c>
      <c r="H30" s="79" t="str">
        <f>_xlfn.XLOOKUP(B30,'PCF-Werte Rittal'!A:A,'PCF-Werte Rittal'!K:K)</f>
        <v>2030-01</v>
      </c>
      <c r="I30" s="71" t="str">
        <f>_xlfn.XLOOKUP(B30,'PCF-Werte Rittal'!A:A,'PCF-Werte Rittal'!O:O)</f>
        <v>Externally</v>
      </c>
    </row>
    <row r="31" spans="1:9" x14ac:dyDescent="0.25">
      <c r="A31" s="74">
        <f>_xlfn.XLOOKUP(B31,'PCF-Werte Rittal'!A:A,'PCF-Werte Rittal'!C:C)</f>
        <v>4028177813373</v>
      </c>
      <c r="B31" s="71" t="str">
        <f>'PCF-Werte Rittal'!A32</f>
        <v>1060.000</v>
      </c>
      <c r="C31" s="73" cm="1">
        <f t="array" ref="C31">_xlfn.XLOOKUP(B31,'PCF-Werte Rittal'!A:A,IF('PCF-Werte Rittal'!D:D&lt;&gt;"",'PCF-Werte Rittal'!D:D,'PCF-Werte Rittal'!E:E),"")</f>
        <v>88.191377554107049</v>
      </c>
      <c r="D31" s="72" t="str">
        <f>IF(_xlfn.XLOOKUP(B31,'PCF-Werte Rittal'!A:A,'PCF-Werte Rittal'!D:D,"")="","A1 - A3","A1 - D")</f>
        <v>A1 - D</v>
      </c>
      <c r="E31" s="68">
        <v>1</v>
      </c>
      <c r="F31" s="68" t="s">
        <v>1048</v>
      </c>
      <c r="G31" s="70" t="str" cm="1">
        <f t="array" ref="G31">_xlfn.IFS(H31="2030-01","2025-01",H31="2031-01","2026-01")</f>
        <v>2025-01</v>
      </c>
      <c r="H31" s="79" t="str">
        <f>_xlfn.XLOOKUP(B31,'PCF-Werte Rittal'!A:A,'PCF-Werte Rittal'!K:K)</f>
        <v>2030-01</v>
      </c>
      <c r="I31" s="71" t="str">
        <f>_xlfn.XLOOKUP(B31,'PCF-Werte Rittal'!A:A,'PCF-Werte Rittal'!O:O)</f>
        <v>Externally</v>
      </c>
    </row>
    <row r="32" spans="1:9" x14ac:dyDescent="0.25">
      <c r="A32" s="74">
        <f>_xlfn.XLOOKUP(B32,'PCF-Werte Rittal'!A:A,'PCF-Werte Rittal'!C:C)</f>
        <v>4028177813267</v>
      </c>
      <c r="B32" s="71" t="str">
        <f>'PCF-Werte Rittal'!A33</f>
        <v>1073.000</v>
      </c>
      <c r="C32" s="73" cm="1">
        <f t="array" ref="C32">_xlfn.XLOOKUP(B32,'PCF-Werte Rittal'!A:A,IF('PCF-Werte Rittal'!D:D&lt;&gt;"",'PCF-Werte Rittal'!D:D,'PCF-Werte Rittal'!E:E),"")</f>
        <v>141.16618598646917</v>
      </c>
      <c r="D32" s="72" t="str">
        <f>IF(_xlfn.XLOOKUP(B32,'PCF-Werte Rittal'!A:A,'PCF-Werte Rittal'!D:D,"")="","A1 - A3","A1 - D")</f>
        <v>A1 - D</v>
      </c>
      <c r="E32" s="68">
        <v>1</v>
      </c>
      <c r="F32" s="68" t="s">
        <v>1048</v>
      </c>
      <c r="G32" s="70" t="str" cm="1">
        <f t="array" ref="G32">_xlfn.IFS(H32="2030-01","2025-01",H32="2031-01","2026-01")</f>
        <v>2025-01</v>
      </c>
      <c r="H32" s="79" t="str">
        <f>_xlfn.XLOOKUP(B32,'PCF-Werte Rittal'!A:A,'PCF-Werte Rittal'!K:K)</f>
        <v>2030-01</v>
      </c>
      <c r="I32" s="71" t="str">
        <f>_xlfn.XLOOKUP(B32,'PCF-Werte Rittal'!A:A,'PCF-Werte Rittal'!O:O)</f>
        <v>Externally</v>
      </c>
    </row>
    <row r="33" spans="1:9" x14ac:dyDescent="0.25">
      <c r="A33" s="74">
        <f>_xlfn.XLOOKUP(B33,'PCF-Werte Rittal'!A:A,'PCF-Werte Rittal'!C:C)</f>
        <v>4028177813366</v>
      </c>
      <c r="B33" s="71" t="str">
        <f>'PCF-Werte Rittal'!A34</f>
        <v>1076.000</v>
      </c>
      <c r="C33" s="73" cm="1">
        <f t="array" ref="C33">_xlfn.XLOOKUP(B33,'PCF-Werte Rittal'!A:A,IF('PCF-Werte Rittal'!D:D&lt;&gt;"",'PCF-Werte Rittal'!D:D,'PCF-Werte Rittal'!E:E),"")</f>
        <v>106.29095816853918</v>
      </c>
      <c r="D33" s="72" t="str">
        <f>IF(_xlfn.XLOOKUP(B33,'PCF-Werte Rittal'!A:A,'PCF-Werte Rittal'!D:D,"")="","A1 - A3","A1 - D")</f>
        <v>A1 - D</v>
      </c>
      <c r="E33" s="68">
        <v>1</v>
      </c>
      <c r="F33" s="68" t="s">
        <v>1048</v>
      </c>
      <c r="G33" s="70" t="str" cm="1">
        <f t="array" ref="G33">_xlfn.IFS(H33="2030-01","2025-01",H33="2031-01","2026-01")</f>
        <v>2025-01</v>
      </c>
      <c r="H33" s="79" t="str">
        <f>_xlfn.XLOOKUP(B33,'PCF-Werte Rittal'!A:A,'PCF-Werte Rittal'!K:K)</f>
        <v>2030-01</v>
      </c>
      <c r="I33" s="71" t="str">
        <f>_xlfn.XLOOKUP(B33,'PCF-Werte Rittal'!A:A,'PCF-Werte Rittal'!O:O)</f>
        <v>Externally</v>
      </c>
    </row>
    <row r="34" spans="1:9" x14ac:dyDescent="0.25">
      <c r="A34" s="74">
        <f>_xlfn.XLOOKUP(B34,'PCF-Werte Rittal'!A:A,'PCF-Werte Rittal'!C:C)</f>
        <v>4028177813359</v>
      </c>
      <c r="B34" s="71" t="str">
        <f>'PCF-Werte Rittal'!A35</f>
        <v>1077.000</v>
      </c>
      <c r="C34" s="73" cm="1">
        <f t="array" ref="C34">_xlfn.XLOOKUP(B34,'PCF-Werte Rittal'!A:A,IF('PCF-Werte Rittal'!D:D&lt;&gt;"",'PCF-Werte Rittal'!D:D,'PCF-Werte Rittal'!E:E),"")</f>
        <v>125.23706575228435</v>
      </c>
      <c r="D34" s="72" t="str">
        <f>IF(_xlfn.XLOOKUP(B34,'PCF-Werte Rittal'!A:A,'PCF-Werte Rittal'!D:D,"")="","A1 - A3","A1 - D")</f>
        <v>A1 - D</v>
      </c>
      <c r="E34" s="68">
        <v>1</v>
      </c>
      <c r="F34" s="68" t="s">
        <v>1048</v>
      </c>
      <c r="G34" s="70" t="str" cm="1">
        <f t="array" ref="G34">_xlfn.IFS(H34="2030-01","2025-01",H34="2031-01","2026-01")</f>
        <v>2025-01</v>
      </c>
      <c r="H34" s="79" t="str">
        <f>_xlfn.XLOOKUP(B34,'PCF-Werte Rittal'!A:A,'PCF-Werte Rittal'!K:K)</f>
        <v>2030-01</v>
      </c>
      <c r="I34" s="71" t="str">
        <f>_xlfn.XLOOKUP(B34,'PCF-Werte Rittal'!A:A,'PCF-Werte Rittal'!O:O)</f>
        <v>Externally</v>
      </c>
    </row>
    <row r="35" spans="1:9" x14ac:dyDescent="0.25">
      <c r="A35" s="74">
        <f>_xlfn.XLOOKUP(B35,'PCF-Werte Rittal'!A:A,'PCF-Werte Rittal'!C:C)</f>
        <v>4028177813304</v>
      </c>
      <c r="B35" s="71" t="str">
        <f>'PCF-Werte Rittal'!A36</f>
        <v>1090.000</v>
      </c>
      <c r="C35" s="73" cm="1">
        <f t="array" ref="C35">_xlfn.XLOOKUP(B35,'PCF-Werte Rittal'!A:A,IF('PCF-Werte Rittal'!D:D&lt;&gt;"",'PCF-Werte Rittal'!D:D,'PCF-Werte Rittal'!E:E),"")</f>
        <v>134.82456219520662</v>
      </c>
      <c r="D35" s="72" t="str">
        <f>IF(_xlfn.XLOOKUP(B35,'PCF-Werte Rittal'!A:A,'PCF-Werte Rittal'!D:D,"")="","A1 - A3","A1 - D")</f>
        <v>A1 - D</v>
      </c>
      <c r="E35" s="68">
        <v>1</v>
      </c>
      <c r="F35" s="68" t="s">
        <v>1048</v>
      </c>
      <c r="G35" s="70" t="str" cm="1">
        <f t="array" ref="G35">_xlfn.IFS(H35="2030-01","2025-01",H35="2031-01","2026-01")</f>
        <v>2025-01</v>
      </c>
      <c r="H35" s="79" t="str">
        <f>_xlfn.XLOOKUP(B35,'PCF-Werte Rittal'!A:A,'PCF-Werte Rittal'!K:K)</f>
        <v>2030-01</v>
      </c>
      <c r="I35" s="71" t="str">
        <f>_xlfn.XLOOKUP(B35,'PCF-Werte Rittal'!A:A,'PCF-Werte Rittal'!O:O)</f>
        <v>Externally</v>
      </c>
    </row>
    <row r="36" spans="1:9" x14ac:dyDescent="0.25">
      <c r="A36" s="74">
        <f>_xlfn.XLOOKUP(B36,'PCF-Werte Rittal'!A:A,'PCF-Werte Rittal'!C:C)</f>
        <v>4028177813137</v>
      </c>
      <c r="B36" s="71" t="str">
        <f>'PCF-Werte Rittal'!A37</f>
        <v>1091.000</v>
      </c>
      <c r="C36" s="73" cm="1">
        <f t="array" ref="C36">_xlfn.XLOOKUP(B36,'PCF-Werte Rittal'!A:A,IF('PCF-Werte Rittal'!D:D&lt;&gt;"",'PCF-Werte Rittal'!D:D,'PCF-Werte Rittal'!E:E),"")</f>
        <v>163.84297701488768</v>
      </c>
      <c r="D36" s="72" t="str">
        <f>IF(_xlfn.XLOOKUP(B36,'PCF-Werte Rittal'!A:A,'PCF-Werte Rittal'!D:D,"")="","A1 - A3","A1 - D")</f>
        <v>A1 - D</v>
      </c>
      <c r="E36" s="68">
        <v>1</v>
      </c>
      <c r="F36" s="68" t="s">
        <v>1048</v>
      </c>
      <c r="G36" s="70" t="str" cm="1">
        <f t="array" ref="G36">_xlfn.IFS(H36="2030-01","2025-01",H36="2031-01","2026-01")</f>
        <v>2025-01</v>
      </c>
      <c r="H36" s="79" t="str">
        <f>_xlfn.XLOOKUP(B36,'PCF-Werte Rittal'!A:A,'PCF-Werte Rittal'!K:K)</f>
        <v>2030-01</v>
      </c>
      <c r="I36" s="71" t="str">
        <f>_xlfn.XLOOKUP(B36,'PCF-Werte Rittal'!A:A,'PCF-Werte Rittal'!O:O)</f>
        <v>Externally</v>
      </c>
    </row>
    <row r="37" spans="1:9" x14ac:dyDescent="0.25">
      <c r="A37" s="74">
        <f>_xlfn.XLOOKUP(B37,'PCF-Werte Rittal'!A:A,'PCF-Werte Rittal'!C:C)</f>
        <v>4028177813342</v>
      </c>
      <c r="B37" s="71" t="str">
        <f>'PCF-Werte Rittal'!A38</f>
        <v>1100.000</v>
      </c>
      <c r="C37" s="73" cm="1">
        <f t="array" ref="C37">_xlfn.XLOOKUP(B37,'PCF-Werte Rittal'!A:A,IF('PCF-Werte Rittal'!D:D&lt;&gt;"",'PCF-Werte Rittal'!D:D,'PCF-Werte Rittal'!E:E),"")</f>
        <v>158.97613019504371</v>
      </c>
      <c r="D37" s="72" t="str">
        <f>IF(_xlfn.XLOOKUP(B37,'PCF-Werte Rittal'!A:A,'PCF-Werte Rittal'!D:D,"")="","A1 - A3","A1 - D")</f>
        <v>A1 - D</v>
      </c>
      <c r="E37" s="68">
        <v>1</v>
      </c>
      <c r="F37" s="68" t="s">
        <v>1048</v>
      </c>
      <c r="G37" s="70" t="str" cm="1">
        <f t="array" ref="G37">_xlfn.IFS(H37="2030-01","2025-01",H37="2031-01","2026-01")</f>
        <v>2025-01</v>
      </c>
      <c r="H37" s="79" t="str">
        <f>_xlfn.XLOOKUP(B37,'PCF-Werte Rittal'!A:A,'PCF-Werte Rittal'!K:K)</f>
        <v>2030-01</v>
      </c>
      <c r="I37" s="71" t="str">
        <f>_xlfn.XLOOKUP(B37,'PCF-Werte Rittal'!A:A,'PCF-Werte Rittal'!O:O)</f>
        <v>Externally</v>
      </c>
    </row>
    <row r="38" spans="1:9" x14ac:dyDescent="0.25">
      <c r="A38" s="74">
        <f>_xlfn.XLOOKUP(B38,'PCF-Werte Rittal'!A:A,'PCF-Werte Rittal'!C:C)</f>
        <v>4028177813212</v>
      </c>
      <c r="B38" s="71" t="str">
        <f>'PCF-Werte Rittal'!A39</f>
        <v>1110.000</v>
      </c>
      <c r="C38" s="73" cm="1">
        <f t="array" ref="C38">_xlfn.XLOOKUP(B38,'PCF-Werte Rittal'!A:A,IF('PCF-Werte Rittal'!D:D&lt;&gt;"",'PCF-Werte Rittal'!D:D,'PCF-Werte Rittal'!E:E),"")</f>
        <v>213.84391381460262</v>
      </c>
      <c r="D38" s="72" t="str">
        <f>IF(_xlfn.XLOOKUP(B38,'PCF-Werte Rittal'!A:A,'PCF-Werte Rittal'!D:D,"")="","A1 - A3","A1 - D")</f>
        <v>A1 - D</v>
      </c>
      <c r="E38" s="68">
        <v>1</v>
      </c>
      <c r="F38" s="68" t="s">
        <v>1048</v>
      </c>
      <c r="G38" s="70" t="str" cm="1">
        <f t="array" ref="G38">_xlfn.IFS(H38="2030-01","2025-01",H38="2031-01","2026-01")</f>
        <v>2025-01</v>
      </c>
      <c r="H38" s="79" t="str">
        <f>_xlfn.XLOOKUP(B38,'PCF-Werte Rittal'!A:A,'PCF-Werte Rittal'!K:K)</f>
        <v>2030-01</v>
      </c>
      <c r="I38" s="71" t="str">
        <f>_xlfn.XLOOKUP(B38,'PCF-Werte Rittal'!A:A,'PCF-Werte Rittal'!O:O)</f>
        <v>Externally</v>
      </c>
    </row>
    <row r="39" spans="1:9" x14ac:dyDescent="0.25">
      <c r="A39" s="74">
        <f>_xlfn.XLOOKUP(B39,'PCF-Werte Rittal'!A:A,'PCF-Werte Rittal'!C:C)</f>
        <v>4028177813199</v>
      </c>
      <c r="B39" s="71" t="str">
        <f>'PCF-Werte Rittal'!A40</f>
        <v>1114.000</v>
      </c>
      <c r="C39" s="73" cm="1">
        <f t="array" ref="C39">_xlfn.XLOOKUP(B39,'PCF-Werte Rittal'!A:A,IF('PCF-Werte Rittal'!D:D&lt;&gt;"",'PCF-Werte Rittal'!D:D,'PCF-Werte Rittal'!E:E),"")</f>
        <v>275.27210795479442</v>
      </c>
      <c r="D39" s="72" t="str">
        <f>IF(_xlfn.XLOOKUP(B39,'PCF-Werte Rittal'!A:A,'PCF-Werte Rittal'!D:D,"")="","A1 - A3","A1 - D")</f>
        <v>A1 - D</v>
      </c>
      <c r="E39" s="68">
        <v>1</v>
      </c>
      <c r="F39" s="68" t="s">
        <v>1048</v>
      </c>
      <c r="G39" s="70" t="str" cm="1">
        <f t="array" ref="G39">_xlfn.IFS(H39="2030-01","2025-01",H39="2031-01","2026-01")</f>
        <v>2025-01</v>
      </c>
      <c r="H39" s="79" t="str">
        <f>_xlfn.XLOOKUP(B39,'PCF-Werte Rittal'!A:A,'PCF-Werte Rittal'!K:K)</f>
        <v>2030-01</v>
      </c>
      <c r="I39" s="71" t="str">
        <f>_xlfn.XLOOKUP(B39,'PCF-Werte Rittal'!A:A,'PCF-Werte Rittal'!O:O)</f>
        <v>Externally</v>
      </c>
    </row>
    <row r="40" spans="1:9" x14ac:dyDescent="0.25">
      <c r="A40" s="74">
        <f>_xlfn.XLOOKUP(B40,'PCF-Werte Rittal'!A:A,'PCF-Werte Rittal'!C:C)</f>
        <v>4028177813083</v>
      </c>
      <c r="B40" s="71" t="str">
        <f>'PCF-Werte Rittal'!A41</f>
        <v>1115.000</v>
      </c>
      <c r="C40" s="73" cm="1">
        <f t="array" ref="C40">_xlfn.XLOOKUP(B40,'PCF-Werte Rittal'!A:A,IF('PCF-Werte Rittal'!D:D&lt;&gt;"",'PCF-Werte Rittal'!D:D,'PCF-Werte Rittal'!E:E),"")</f>
        <v>300.40811058602878</v>
      </c>
      <c r="D40" s="72" t="str">
        <f>IF(_xlfn.XLOOKUP(B40,'PCF-Werte Rittal'!A:A,'PCF-Werte Rittal'!D:D,"")="","A1 - A3","A1 - D")</f>
        <v>A1 - D</v>
      </c>
      <c r="E40" s="68">
        <v>1</v>
      </c>
      <c r="F40" s="68" t="s">
        <v>1048</v>
      </c>
      <c r="G40" s="70" t="str" cm="1">
        <f t="array" ref="G40">_xlfn.IFS(H40="2030-01","2025-01",H40="2031-01","2026-01")</f>
        <v>2025-01</v>
      </c>
      <c r="H40" s="79" t="str">
        <f>_xlfn.XLOOKUP(B40,'PCF-Werte Rittal'!A:A,'PCF-Werte Rittal'!K:K)</f>
        <v>2030-01</v>
      </c>
      <c r="I40" s="71" t="str">
        <f>_xlfn.XLOOKUP(B40,'PCF-Werte Rittal'!A:A,'PCF-Werte Rittal'!O:O)</f>
        <v>Externally</v>
      </c>
    </row>
    <row r="41" spans="1:9" x14ac:dyDescent="0.25">
      <c r="A41" s="74">
        <f>_xlfn.XLOOKUP(B41,'PCF-Werte Rittal'!A:A,'PCF-Werte Rittal'!C:C)</f>
        <v>4028177813076</v>
      </c>
      <c r="B41" s="71" t="str">
        <f>'PCF-Werte Rittal'!A42</f>
        <v>1116.000</v>
      </c>
      <c r="C41" s="73" cm="1">
        <f t="array" ref="C41">_xlfn.XLOOKUP(B41,'PCF-Werte Rittal'!A:A,IF('PCF-Werte Rittal'!D:D&lt;&gt;"",'PCF-Werte Rittal'!D:D,'PCF-Werte Rittal'!E:E),"")</f>
        <v>304.98532666799855</v>
      </c>
      <c r="D41" s="72" t="str">
        <f>IF(_xlfn.XLOOKUP(B41,'PCF-Werte Rittal'!A:A,'PCF-Werte Rittal'!D:D,"")="","A1 - A3","A1 - D")</f>
        <v>A1 - D</v>
      </c>
      <c r="E41" s="68">
        <v>1</v>
      </c>
      <c r="F41" s="68" t="s">
        <v>1048</v>
      </c>
      <c r="G41" s="70" t="str" cm="1">
        <f t="array" ref="G41">_xlfn.IFS(H41="2030-01","2025-01",H41="2031-01","2026-01")</f>
        <v>2025-01</v>
      </c>
      <c r="H41" s="79" t="str">
        <f>_xlfn.XLOOKUP(B41,'PCF-Werte Rittal'!A:A,'PCF-Werte Rittal'!K:K)</f>
        <v>2030-01</v>
      </c>
      <c r="I41" s="71" t="str">
        <f>_xlfn.XLOOKUP(B41,'PCF-Werte Rittal'!A:A,'PCF-Werte Rittal'!O:O)</f>
        <v>Externally</v>
      </c>
    </row>
    <row r="42" spans="1:9" x14ac:dyDescent="0.25">
      <c r="A42" s="74">
        <f>_xlfn.XLOOKUP(B42,'PCF-Werte Rittal'!A:A,'PCF-Werte Rittal'!C:C)</f>
        <v>4028177813229</v>
      </c>
      <c r="B42" s="71" t="str">
        <f>'PCF-Werte Rittal'!A43</f>
        <v>1130.000</v>
      </c>
      <c r="C42" s="73" cm="1">
        <f t="array" ref="C42">_xlfn.XLOOKUP(B42,'PCF-Werte Rittal'!A:A,IF('PCF-Werte Rittal'!D:D&lt;&gt;"",'PCF-Werte Rittal'!D:D,'PCF-Werte Rittal'!E:E),"")</f>
        <v>177.1978434132067</v>
      </c>
      <c r="D42" s="72" t="str">
        <f>IF(_xlfn.XLOOKUP(B42,'PCF-Werte Rittal'!A:A,'PCF-Werte Rittal'!D:D,"")="","A1 - A3","A1 - D")</f>
        <v>A1 - D</v>
      </c>
      <c r="E42" s="68">
        <v>1</v>
      </c>
      <c r="F42" s="68" t="s">
        <v>1048</v>
      </c>
      <c r="G42" s="70" t="str" cm="1">
        <f t="array" ref="G42">_xlfn.IFS(H42="2030-01","2025-01",H42="2031-01","2026-01")</f>
        <v>2025-01</v>
      </c>
      <c r="H42" s="79" t="str">
        <f>_xlfn.XLOOKUP(B42,'PCF-Werte Rittal'!A:A,'PCF-Werte Rittal'!K:K)</f>
        <v>2030-01</v>
      </c>
      <c r="I42" s="71" t="str">
        <f>_xlfn.XLOOKUP(B42,'PCF-Werte Rittal'!A:A,'PCF-Werte Rittal'!O:O)</f>
        <v>Externally</v>
      </c>
    </row>
    <row r="43" spans="1:9" x14ac:dyDescent="0.25">
      <c r="A43" s="74">
        <f>_xlfn.XLOOKUP(B43,'PCF-Werte Rittal'!A:A,'PCF-Werte Rittal'!C:C)</f>
        <v>4028177813243</v>
      </c>
      <c r="B43" s="71" t="str">
        <f>'PCF-Werte Rittal'!A44</f>
        <v>1180.000</v>
      </c>
      <c r="C43" s="73" cm="1">
        <f t="array" ref="C43">_xlfn.XLOOKUP(B43,'PCF-Werte Rittal'!A:A,IF('PCF-Werte Rittal'!D:D&lt;&gt;"",'PCF-Werte Rittal'!D:D,'PCF-Werte Rittal'!E:E),"")</f>
        <v>175.26924614317761</v>
      </c>
      <c r="D43" s="72" t="str">
        <f>IF(_xlfn.XLOOKUP(B43,'PCF-Werte Rittal'!A:A,'PCF-Werte Rittal'!D:D,"")="","A1 - A3","A1 - D")</f>
        <v>A1 - D</v>
      </c>
      <c r="E43" s="68">
        <v>1</v>
      </c>
      <c r="F43" s="68" t="s">
        <v>1048</v>
      </c>
      <c r="G43" s="70" t="str" cm="1">
        <f t="array" ref="G43">_xlfn.IFS(H43="2030-01","2025-01",H43="2031-01","2026-01")</f>
        <v>2025-01</v>
      </c>
      <c r="H43" s="79" t="str">
        <f>_xlfn.XLOOKUP(B43,'PCF-Werte Rittal'!A:A,'PCF-Werte Rittal'!K:K)</f>
        <v>2030-01</v>
      </c>
      <c r="I43" s="71" t="str">
        <f>_xlfn.XLOOKUP(B43,'PCF-Werte Rittal'!A:A,'PCF-Werte Rittal'!O:O)</f>
        <v>Externally</v>
      </c>
    </row>
    <row r="44" spans="1:9" x14ac:dyDescent="0.25">
      <c r="A44" s="74">
        <f>_xlfn.XLOOKUP(B44,'PCF-Werte Rittal'!A:A,'PCF-Werte Rittal'!C:C)</f>
        <v>4028177813113</v>
      </c>
      <c r="B44" s="71" t="str">
        <f>'PCF-Werte Rittal'!A45</f>
        <v>1181.000</v>
      </c>
      <c r="C44" s="73" cm="1">
        <f t="array" ref="C44">_xlfn.XLOOKUP(B44,'PCF-Werte Rittal'!A:A,IF('PCF-Werte Rittal'!D:D&lt;&gt;"",'PCF-Werte Rittal'!D:D,'PCF-Werte Rittal'!E:E),"")</f>
        <v>195.74135861231818</v>
      </c>
      <c r="D44" s="72" t="str">
        <f>IF(_xlfn.XLOOKUP(B44,'PCF-Werte Rittal'!A:A,'PCF-Werte Rittal'!D:D,"")="","A1 - A3","A1 - D")</f>
        <v>A1 - D</v>
      </c>
      <c r="E44" s="68">
        <v>1</v>
      </c>
      <c r="F44" s="68" t="s">
        <v>1048</v>
      </c>
      <c r="G44" s="70" t="str" cm="1">
        <f t="array" ref="G44">_xlfn.IFS(H44="2030-01","2025-01",H44="2031-01","2026-01")</f>
        <v>2025-01</v>
      </c>
      <c r="H44" s="79" t="str">
        <f>_xlfn.XLOOKUP(B44,'PCF-Werte Rittal'!A:A,'PCF-Werte Rittal'!K:K)</f>
        <v>2030-01</v>
      </c>
      <c r="I44" s="71" t="str">
        <f>_xlfn.XLOOKUP(B44,'PCF-Werte Rittal'!A:A,'PCF-Werte Rittal'!O:O)</f>
        <v>Externally</v>
      </c>
    </row>
    <row r="45" spans="1:9" x14ac:dyDescent="0.25">
      <c r="A45" s="74">
        <f>_xlfn.XLOOKUP(B45,'PCF-Werte Rittal'!A:A,'PCF-Werte Rittal'!C:C)</f>
        <v>4028177813205</v>
      </c>
      <c r="B45" s="71" t="str">
        <f>'PCF-Werte Rittal'!A46</f>
        <v>1213.000</v>
      </c>
      <c r="C45" s="73" cm="1">
        <f t="array" ref="C45">_xlfn.XLOOKUP(B45,'PCF-Werte Rittal'!A:A,IF('PCF-Werte Rittal'!D:D&lt;&gt;"",'PCF-Werte Rittal'!D:D,'PCF-Werte Rittal'!E:E),"")</f>
        <v>244.81031392761258</v>
      </c>
      <c r="D45" s="72" t="str">
        <f>IF(_xlfn.XLOOKUP(B45,'PCF-Werte Rittal'!A:A,'PCF-Werte Rittal'!D:D,"")="","A1 - A3","A1 - D")</f>
        <v>A1 - D</v>
      </c>
      <c r="E45" s="68">
        <v>1</v>
      </c>
      <c r="F45" s="68" t="s">
        <v>1048</v>
      </c>
      <c r="G45" s="70" t="str" cm="1">
        <f t="array" ref="G45">_xlfn.IFS(H45="2030-01","2025-01",H45="2031-01","2026-01")</f>
        <v>2025-01</v>
      </c>
      <c r="H45" s="79" t="str">
        <f>_xlfn.XLOOKUP(B45,'PCF-Werte Rittal'!A:A,'PCF-Werte Rittal'!K:K)</f>
        <v>2030-01</v>
      </c>
      <c r="I45" s="71" t="str">
        <f>_xlfn.XLOOKUP(B45,'PCF-Werte Rittal'!A:A,'PCF-Werte Rittal'!O:O)</f>
        <v>Externally</v>
      </c>
    </row>
    <row r="46" spans="1:9" x14ac:dyDescent="0.25">
      <c r="A46" s="74">
        <f>_xlfn.XLOOKUP(B46,'PCF-Werte Rittal'!A:A,'PCF-Werte Rittal'!C:C)</f>
        <v>4028177813090</v>
      </c>
      <c r="B46" s="71" t="str">
        <f>'PCF-Werte Rittal'!A47</f>
        <v>1214.000</v>
      </c>
      <c r="C46" s="73" cm="1">
        <f t="array" ref="C46">_xlfn.XLOOKUP(B46,'PCF-Werte Rittal'!A:A,IF('PCF-Werte Rittal'!D:D&lt;&gt;"",'PCF-Werte Rittal'!D:D,'PCF-Werte Rittal'!E:E),"")</f>
        <v>268.57475608214901</v>
      </c>
      <c r="D46" s="72" t="str">
        <f>IF(_xlfn.XLOOKUP(B46,'PCF-Werte Rittal'!A:A,'PCF-Werte Rittal'!D:D,"")="","A1 - A3","A1 - D")</f>
        <v>A1 - D</v>
      </c>
      <c r="E46" s="68">
        <v>1</v>
      </c>
      <c r="F46" s="68" t="s">
        <v>1048</v>
      </c>
      <c r="G46" s="70" t="str" cm="1">
        <f t="array" ref="G46">_xlfn.IFS(H46="2030-01","2025-01",H46="2031-01","2026-01")</f>
        <v>2025-01</v>
      </c>
      <c r="H46" s="79" t="str">
        <f>_xlfn.XLOOKUP(B46,'PCF-Werte Rittal'!A:A,'PCF-Werte Rittal'!K:K)</f>
        <v>2030-01</v>
      </c>
      <c r="I46" s="71" t="str">
        <f>_xlfn.XLOOKUP(B46,'PCF-Werte Rittal'!A:A,'PCF-Werte Rittal'!O:O)</f>
        <v>Externally</v>
      </c>
    </row>
    <row r="47" spans="1:9" x14ac:dyDescent="0.25">
      <c r="A47" s="74">
        <f>_xlfn.XLOOKUP(B47,'PCF-Werte Rittal'!A:A,'PCF-Werte Rittal'!C:C)</f>
        <v>4028177813274</v>
      </c>
      <c r="B47" s="71" t="str">
        <f>'PCF-Werte Rittal'!A48</f>
        <v>1260.000</v>
      </c>
      <c r="C47" s="73" cm="1">
        <f t="array" ref="C47">_xlfn.XLOOKUP(B47,'PCF-Werte Rittal'!A:A,IF('PCF-Werte Rittal'!D:D&lt;&gt;"",'PCF-Werte Rittal'!D:D,'PCF-Werte Rittal'!E:E),"")</f>
        <v>165.38732962524026</v>
      </c>
      <c r="D47" s="72" t="str">
        <f>IF(_xlfn.XLOOKUP(B47,'PCF-Werte Rittal'!A:A,'PCF-Werte Rittal'!D:D,"")="","A1 - A3","A1 - D")</f>
        <v>A1 - D</v>
      </c>
      <c r="E47" s="68">
        <v>1</v>
      </c>
      <c r="F47" s="68" t="s">
        <v>1048</v>
      </c>
      <c r="G47" s="70" t="str" cm="1">
        <f t="array" ref="G47">_xlfn.IFS(H47="2030-01","2025-01",H47="2031-01","2026-01")</f>
        <v>2025-01</v>
      </c>
      <c r="H47" s="79" t="str">
        <f>_xlfn.XLOOKUP(B47,'PCF-Werte Rittal'!A:A,'PCF-Werte Rittal'!K:K)</f>
        <v>2030-01</v>
      </c>
      <c r="I47" s="71" t="str">
        <f>_xlfn.XLOOKUP(B47,'PCF-Werte Rittal'!A:A,'PCF-Werte Rittal'!O:O)</f>
        <v>Externally</v>
      </c>
    </row>
    <row r="48" spans="1:9" x14ac:dyDescent="0.25">
      <c r="A48" s="74">
        <f>_xlfn.XLOOKUP(B48,'PCF-Werte Rittal'!A:A,'PCF-Werte Rittal'!C:C)</f>
        <v>4028177813120</v>
      </c>
      <c r="B48" s="71" t="str">
        <f>'PCF-Werte Rittal'!A49</f>
        <v>1261.000</v>
      </c>
      <c r="C48" s="73" cm="1">
        <f t="array" ref="C48">_xlfn.XLOOKUP(B48,'PCF-Werte Rittal'!A:A,IF('PCF-Werte Rittal'!D:D&lt;&gt;"",'PCF-Werte Rittal'!D:D,'PCF-Werte Rittal'!E:E),"")</f>
        <v>186.34891328138082</v>
      </c>
      <c r="D48" s="72" t="str">
        <f>IF(_xlfn.XLOOKUP(B48,'PCF-Werte Rittal'!A:A,'PCF-Werte Rittal'!D:D,"")="","A1 - A3","A1 - D")</f>
        <v>A1 - D</v>
      </c>
      <c r="E48" s="68">
        <v>1</v>
      </c>
      <c r="F48" s="68" t="s">
        <v>1048</v>
      </c>
      <c r="G48" s="70" t="str" cm="1">
        <f t="array" ref="G48">_xlfn.IFS(H48="2030-01","2025-01",H48="2031-01","2026-01")</f>
        <v>2025-01</v>
      </c>
      <c r="H48" s="79" t="str">
        <f>_xlfn.XLOOKUP(B48,'PCF-Werte Rittal'!A:A,'PCF-Werte Rittal'!K:K)</f>
        <v>2030-01</v>
      </c>
      <c r="I48" s="71" t="str">
        <f>_xlfn.XLOOKUP(B48,'PCF-Werte Rittal'!A:A,'PCF-Werte Rittal'!O:O)</f>
        <v>Externally</v>
      </c>
    </row>
    <row r="49" spans="1:9" x14ac:dyDescent="0.25">
      <c r="A49" s="74">
        <f>_xlfn.XLOOKUP(B49,'PCF-Werte Rittal'!A:A,'PCF-Werte Rittal'!C:C)</f>
        <v>4028177813236</v>
      </c>
      <c r="B49" s="71" t="str">
        <f>'PCF-Werte Rittal'!A50</f>
        <v>1280.000</v>
      </c>
      <c r="C49" s="73" cm="1">
        <f t="array" ref="C49">_xlfn.XLOOKUP(B49,'PCF-Werte Rittal'!A:A,IF('PCF-Werte Rittal'!D:D&lt;&gt;"",'PCF-Werte Rittal'!D:D,'PCF-Werte Rittal'!E:E),"")</f>
        <v>201.45744049125946</v>
      </c>
      <c r="D49" s="72" t="str">
        <f>IF(_xlfn.XLOOKUP(B49,'PCF-Werte Rittal'!A:A,'PCF-Werte Rittal'!D:D,"")="","A1 - A3","A1 - D")</f>
        <v>A1 - D</v>
      </c>
      <c r="E49" s="68">
        <v>1</v>
      </c>
      <c r="F49" s="68" t="s">
        <v>1048</v>
      </c>
      <c r="G49" s="70" t="str" cm="1">
        <f t="array" ref="G49">_xlfn.IFS(H49="2030-01","2025-01",H49="2031-01","2026-01")</f>
        <v>2025-01</v>
      </c>
      <c r="H49" s="79" t="str">
        <f>_xlfn.XLOOKUP(B49,'PCF-Werte Rittal'!A:A,'PCF-Werte Rittal'!K:K)</f>
        <v>2030-01</v>
      </c>
      <c r="I49" s="71" t="str">
        <f>_xlfn.XLOOKUP(B49,'PCF-Werte Rittal'!A:A,'PCF-Werte Rittal'!O:O)</f>
        <v>Externally</v>
      </c>
    </row>
    <row r="50" spans="1:9" x14ac:dyDescent="0.25">
      <c r="A50" s="74">
        <f>_xlfn.XLOOKUP(B50,'PCF-Werte Rittal'!A:A,'PCF-Werte Rittal'!C:C)</f>
        <v>4028177813106</v>
      </c>
      <c r="B50" s="71" t="str">
        <f>'PCF-Werte Rittal'!A51</f>
        <v>1281.000</v>
      </c>
      <c r="C50" s="73" cm="1">
        <f t="array" ref="C50">_xlfn.XLOOKUP(B50,'PCF-Werte Rittal'!A:A,IF('PCF-Werte Rittal'!D:D&lt;&gt;"",'PCF-Werte Rittal'!D:D,'PCF-Werte Rittal'!E:E),"")</f>
        <v>223.2920484120979</v>
      </c>
      <c r="D50" s="72" t="str">
        <f>IF(_xlfn.XLOOKUP(B50,'PCF-Werte Rittal'!A:A,'PCF-Werte Rittal'!D:D,"")="","A1 - A3","A1 - D")</f>
        <v>A1 - D</v>
      </c>
      <c r="E50" s="68">
        <v>1</v>
      </c>
      <c r="F50" s="68" t="s">
        <v>1048</v>
      </c>
      <c r="G50" s="70" t="str" cm="1">
        <f t="array" ref="G50">_xlfn.IFS(H50="2030-01","2025-01",H50="2031-01","2026-01")</f>
        <v>2025-01</v>
      </c>
      <c r="H50" s="79" t="str">
        <f>_xlfn.XLOOKUP(B50,'PCF-Werte Rittal'!A:A,'PCF-Werte Rittal'!K:K)</f>
        <v>2030-01</v>
      </c>
      <c r="I50" s="71" t="str">
        <f>_xlfn.XLOOKUP(B50,'PCF-Werte Rittal'!A:A,'PCF-Werte Rittal'!O:O)</f>
        <v>Externally</v>
      </c>
    </row>
    <row r="51" spans="1:9" x14ac:dyDescent="0.25">
      <c r="A51" s="74">
        <f>_xlfn.XLOOKUP(B51,'PCF-Werte Rittal'!A:A,'PCF-Werte Rittal'!C:C)</f>
        <v>4028177919037</v>
      </c>
      <c r="B51" s="71" t="str">
        <f>'PCF-Werte Rittal'!A52</f>
        <v>1301.000</v>
      </c>
      <c r="C51" s="73" cm="1">
        <f t="array" ref="C51">_xlfn.XLOOKUP(B51,'PCF-Werte Rittal'!A:A,IF('PCF-Werte Rittal'!D:D&lt;&gt;"",'PCF-Werte Rittal'!D:D,'PCF-Werte Rittal'!E:E),"")</f>
        <v>13.502996960668202</v>
      </c>
      <c r="D51" s="72" t="str">
        <f>IF(_xlfn.XLOOKUP(B51,'PCF-Werte Rittal'!A:A,'PCF-Werte Rittal'!D:D,"")="","A1 - A3","A1 - D")</f>
        <v>A1 - A3</v>
      </c>
      <c r="E51" s="68">
        <v>1</v>
      </c>
      <c r="F51" s="68" t="s">
        <v>1048</v>
      </c>
      <c r="G51" s="70" t="str" cm="1">
        <f t="array" ref="G51">_xlfn.IFS(H51="2030-01","2025-01",H51="2031-01","2026-01")</f>
        <v>2026-01</v>
      </c>
      <c r="H51" s="79" t="str">
        <f>_xlfn.XLOOKUP(B51,'PCF-Werte Rittal'!A:A,'PCF-Werte Rittal'!K:K)</f>
        <v>2031-01</v>
      </c>
      <c r="I51" s="71" t="str">
        <f>_xlfn.XLOOKUP(B51,'PCF-Werte Rittal'!A:A,'PCF-Werte Rittal'!O:O)</f>
        <v>Internally</v>
      </c>
    </row>
    <row r="52" spans="1:9" x14ac:dyDescent="0.25">
      <c r="A52" s="74">
        <f>_xlfn.XLOOKUP(B52,'PCF-Werte Rittal'!A:A,'PCF-Werte Rittal'!C:C)</f>
        <v>4028177815070</v>
      </c>
      <c r="B52" s="71" t="str">
        <f>'PCF-Werte Rittal'!A53</f>
        <v>1302.000</v>
      </c>
      <c r="C52" s="73" cm="1">
        <f t="array" ref="C52">_xlfn.XLOOKUP(B52,'PCF-Werte Rittal'!A:A,IF('PCF-Werte Rittal'!D:D&lt;&gt;"",'PCF-Werte Rittal'!D:D,'PCF-Werte Rittal'!E:E),"")</f>
        <v>33.710421166807336</v>
      </c>
      <c r="D52" s="72" t="str">
        <f>IF(_xlfn.XLOOKUP(B52,'PCF-Werte Rittal'!A:A,'PCF-Werte Rittal'!D:D,"")="","A1 - A3","A1 - D")</f>
        <v>A1 - A3</v>
      </c>
      <c r="E52" s="68">
        <v>1</v>
      </c>
      <c r="F52" s="68" t="s">
        <v>1048</v>
      </c>
      <c r="G52" s="70" t="str" cm="1">
        <f t="array" ref="G52">_xlfn.IFS(H52="2030-01","2025-01",H52="2031-01","2026-01")</f>
        <v>2026-01</v>
      </c>
      <c r="H52" s="79" t="str">
        <f>_xlfn.XLOOKUP(B52,'PCF-Werte Rittal'!A:A,'PCF-Werte Rittal'!K:K)</f>
        <v>2031-01</v>
      </c>
      <c r="I52" s="71" t="str">
        <f>_xlfn.XLOOKUP(B52,'PCF-Werte Rittal'!A:A,'PCF-Werte Rittal'!O:O)</f>
        <v>Internally</v>
      </c>
    </row>
    <row r="53" spans="1:9" x14ac:dyDescent="0.25">
      <c r="A53" s="74">
        <f>_xlfn.XLOOKUP(B53,'PCF-Werte Rittal'!A:A,'PCF-Werte Rittal'!C:C)</f>
        <v>4028177567597</v>
      </c>
      <c r="B53" s="71" t="str">
        <f>'PCF-Werte Rittal'!A54</f>
        <v>1302.600</v>
      </c>
      <c r="C53" s="73" cm="1">
        <f t="array" ref="C53">_xlfn.XLOOKUP(B53,'PCF-Werte Rittal'!A:A,IF('PCF-Werte Rittal'!D:D&lt;&gt;"",'PCF-Werte Rittal'!D:D,'PCF-Werte Rittal'!E:E),"")</f>
        <v>22.984930733808969</v>
      </c>
      <c r="D53" s="72" t="str">
        <f>IF(_xlfn.XLOOKUP(B53,'PCF-Werte Rittal'!A:A,'PCF-Werte Rittal'!D:D,"")="","A1 - A3","A1 - D")</f>
        <v>A1 - A3</v>
      </c>
      <c r="E53" s="68">
        <v>1</v>
      </c>
      <c r="F53" s="68" t="s">
        <v>1048</v>
      </c>
      <c r="G53" s="70" t="str" cm="1">
        <f t="array" ref="G53">_xlfn.IFS(H53="2030-01","2025-01",H53="2031-01","2026-01")</f>
        <v>2026-01</v>
      </c>
      <c r="H53" s="79" t="str">
        <f>_xlfn.XLOOKUP(B53,'PCF-Werte Rittal'!A:A,'PCF-Werte Rittal'!K:K)</f>
        <v>2031-01</v>
      </c>
      <c r="I53" s="71" t="str">
        <f>_xlfn.XLOOKUP(B53,'PCF-Werte Rittal'!A:A,'PCF-Werte Rittal'!O:O)</f>
        <v>Internally</v>
      </c>
    </row>
    <row r="54" spans="1:9" x14ac:dyDescent="0.25">
      <c r="A54" s="74">
        <f>_xlfn.XLOOKUP(B54,'PCF-Werte Rittal'!A:A,'PCF-Werte Rittal'!C:C)</f>
        <v>4028177815087</v>
      </c>
      <c r="B54" s="71" t="str">
        <f>'PCF-Werte Rittal'!A55</f>
        <v>1303.000</v>
      </c>
      <c r="C54" s="73" cm="1">
        <f t="array" ref="C54">_xlfn.XLOOKUP(B54,'PCF-Werte Rittal'!A:A,IF('PCF-Werte Rittal'!D:D&lt;&gt;"",'PCF-Werte Rittal'!D:D,'PCF-Werte Rittal'!E:E),"")</f>
        <v>38.076291725865495</v>
      </c>
      <c r="D54" s="72" t="str">
        <f>IF(_xlfn.XLOOKUP(B54,'PCF-Werte Rittal'!A:A,'PCF-Werte Rittal'!D:D,"")="","A1 - A3","A1 - D")</f>
        <v>A1 - A3</v>
      </c>
      <c r="E54" s="68">
        <v>1</v>
      </c>
      <c r="F54" s="68" t="s">
        <v>1048</v>
      </c>
      <c r="G54" s="70" t="str" cm="1">
        <f t="array" ref="G54">_xlfn.IFS(H54="2030-01","2025-01",H54="2031-01","2026-01")</f>
        <v>2026-01</v>
      </c>
      <c r="H54" s="79" t="str">
        <f>_xlfn.XLOOKUP(B54,'PCF-Werte Rittal'!A:A,'PCF-Werte Rittal'!K:K)</f>
        <v>2031-01</v>
      </c>
      <c r="I54" s="71" t="str">
        <f>_xlfn.XLOOKUP(B54,'PCF-Werte Rittal'!A:A,'PCF-Werte Rittal'!O:O)</f>
        <v>Internally</v>
      </c>
    </row>
    <row r="55" spans="1:9" x14ac:dyDescent="0.25">
      <c r="A55" s="74">
        <f>_xlfn.XLOOKUP(B55,'PCF-Werte Rittal'!A:A,'PCF-Werte Rittal'!C:C)</f>
        <v>4028177815094</v>
      </c>
      <c r="B55" s="71" t="str">
        <f>'PCF-Werte Rittal'!A56</f>
        <v>1304.000</v>
      </c>
      <c r="C55" s="73" cm="1">
        <f t="array" ref="C55">_xlfn.XLOOKUP(B55,'PCF-Werte Rittal'!A:A,IF('PCF-Werte Rittal'!D:D&lt;&gt;"",'PCF-Werte Rittal'!D:D,'PCF-Werte Rittal'!E:E),"")</f>
        <v>74.802245341178789</v>
      </c>
      <c r="D55" s="72" t="str">
        <f>IF(_xlfn.XLOOKUP(B55,'PCF-Werte Rittal'!A:A,'PCF-Werte Rittal'!D:D,"")="","A1 - A3","A1 - D")</f>
        <v>A1 - A3</v>
      </c>
      <c r="E55" s="68">
        <v>1</v>
      </c>
      <c r="F55" s="68" t="s">
        <v>1048</v>
      </c>
      <c r="G55" s="70" t="str" cm="1">
        <f t="array" ref="G55">_xlfn.IFS(H55="2030-01","2025-01",H55="2031-01","2026-01")</f>
        <v>2026-01</v>
      </c>
      <c r="H55" s="79" t="str">
        <f>_xlfn.XLOOKUP(B55,'PCF-Werte Rittal'!A:A,'PCF-Werte Rittal'!K:K)</f>
        <v>2031-01</v>
      </c>
      <c r="I55" s="71" t="str">
        <f>_xlfn.XLOOKUP(B55,'PCF-Werte Rittal'!A:A,'PCF-Werte Rittal'!O:O)</f>
        <v>Internally</v>
      </c>
    </row>
    <row r="56" spans="1:9" x14ac:dyDescent="0.25">
      <c r="A56" s="74">
        <f>_xlfn.XLOOKUP(B56,'PCF-Werte Rittal'!A:A,'PCF-Werte Rittal'!C:C)</f>
        <v>4028177967465</v>
      </c>
      <c r="B56" s="71" t="str">
        <f>'PCF-Werte Rittal'!A57</f>
        <v>1304.600</v>
      </c>
      <c r="C56" s="73" cm="1">
        <f t="array" ref="C56">_xlfn.XLOOKUP(B56,'PCF-Werte Rittal'!A:A,IF('PCF-Werte Rittal'!D:D&lt;&gt;"",'PCF-Werte Rittal'!D:D,'PCF-Werte Rittal'!E:E),"")</f>
        <v>35.477148359783989</v>
      </c>
      <c r="D56" s="72" t="str">
        <f>IF(_xlfn.XLOOKUP(B56,'PCF-Werte Rittal'!A:A,'PCF-Werte Rittal'!D:D,"")="","A1 - A3","A1 - D")</f>
        <v>A1 - A3</v>
      </c>
      <c r="E56" s="68">
        <v>1</v>
      </c>
      <c r="F56" s="68" t="s">
        <v>1048</v>
      </c>
      <c r="G56" s="70" t="str" cm="1">
        <f t="array" ref="G56">_xlfn.IFS(H56="2030-01","2025-01",H56="2031-01","2026-01")</f>
        <v>2026-01</v>
      </c>
      <c r="H56" s="79" t="str">
        <f>_xlfn.XLOOKUP(B56,'PCF-Werte Rittal'!A:A,'PCF-Werte Rittal'!K:K)</f>
        <v>2031-01</v>
      </c>
      <c r="I56" s="71" t="str">
        <f>_xlfn.XLOOKUP(B56,'PCF-Werte Rittal'!A:A,'PCF-Werte Rittal'!O:O)</f>
        <v>Internally</v>
      </c>
    </row>
    <row r="57" spans="1:9" x14ac:dyDescent="0.25">
      <c r="A57" s="74">
        <f>_xlfn.XLOOKUP(B57,'PCF-Werte Rittal'!A:A,'PCF-Werte Rittal'!C:C)</f>
        <v>4028177815100</v>
      </c>
      <c r="B57" s="71" t="str">
        <f>'PCF-Werte Rittal'!A58</f>
        <v>1305.000</v>
      </c>
      <c r="C57" s="73" cm="1">
        <f t="array" ref="C57">_xlfn.XLOOKUP(B57,'PCF-Werte Rittal'!A:A,IF('PCF-Werte Rittal'!D:D&lt;&gt;"",'PCF-Werte Rittal'!D:D,'PCF-Werte Rittal'!E:E),"")</f>
        <v>242.97824002864684</v>
      </c>
      <c r="D57" s="72" t="str">
        <f>IF(_xlfn.XLOOKUP(B57,'PCF-Werte Rittal'!A:A,'PCF-Werte Rittal'!D:D,"")="","A1 - A3","A1 - D")</f>
        <v>A1 - A3</v>
      </c>
      <c r="E57" s="68">
        <v>1</v>
      </c>
      <c r="F57" s="68" t="s">
        <v>1048</v>
      </c>
      <c r="G57" s="70" t="str" cm="1">
        <f t="array" ref="G57">_xlfn.IFS(H57="2030-01","2025-01",H57="2031-01","2026-01")</f>
        <v>2026-01</v>
      </c>
      <c r="H57" s="79" t="str">
        <f>_xlfn.XLOOKUP(B57,'PCF-Werte Rittal'!A:A,'PCF-Werte Rittal'!K:K)</f>
        <v>2031-01</v>
      </c>
      <c r="I57" s="71" t="str">
        <f>_xlfn.XLOOKUP(B57,'PCF-Werte Rittal'!A:A,'PCF-Werte Rittal'!O:O)</f>
        <v>Internally</v>
      </c>
    </row>
    <row r="58" spans="1:9" x14ac:dyDescent="0.25">
      <c r="A58" s="74">
        <f>_xlfn.XLOOKUP(B58,'PCF-Werte Rittal'!A:A,'PCF-Werte Rittal'!C:C)</f>
        <v>4028177967458</v>
      </c>
      <c r="B58" s="71" t="str">
        <f>'PCF-Werte Rittal'!A59</f>
        <v>1305.600</v>
      </c>
      <c r="C58" s="73" cm="1">
        <f t="array" ref="C58">_xlfn.XLOOKUP(B58,'PCF-Werte Rittal'!A:A,IF('PCF-Werte Rittal'!D:D&lt;&gt;"",'PCF-Werte Rittal'!D:D,'PCF-Werte Rittal'!E:E),"")</f>
        <v>56.830928400630256</v>
      </c>
      <c r="D58" s="72" t="str">
        <f>IF(_xlfn.XLOOKUP(B58,'PCF-Werte Rittal'!A:A,'PCF-Werte Rittal'!D:D,"")="","A1 - A3","A1 - D")</f>
        <v>A1 - A3</v>
      </c>
      <c r="E58" s="68">
        <v>1</v>
      </c>
      <c r="F58" s="68" t="s">
        <v>1048</v>
      </c>
      <c r="G58" s="70" t="str" cm="1">
        <f t="array" ref="G58">_xlfn.IFS(H58="2030-01","2025-01",H58="2031-01","2026-01")</f>
        <v>2026-01</v>
      </c>
      <c r="H58" s="79" t="str">
        <f>_xlfn.XLOOKUP(B58,'PCF-Werte Rittal'!A:A,'PCF-Werte Rittal'!K:K)</f>
        <v>2031-01</v>
      </c>
      <c r="I58" s="71" t="str">
        <f>_xlfn.XLOOKUP(B58,'PCF-Werte Rittal'!A:A,'PCF-Werte Rittal'!O:O)</f>
        <v>Internally</v>
      </c>
    </row>
    <row r="59" spans="1:9" x14ac:dyDescent="0.25">
      <c r="A59" s="74">
        <f>_xlfn.XLOOKUP(B59,'PCF-Werte Rittal'!A:A,'PCF-Werte Rittal'!C:C)</f>
        <v>4028177567603</v>
      </c>
      <c r="B59" s="71" t="str">
        <f>'PCF-Werte Rittal'!A60</f>
        <v>1306.600</v>
      </c>
      <c r="C59" s="73" cm="1">
        <f t="array" ref="C59">_xlfn.XLOOKUP(B59,'PCF-Werte Rittal'!A:A,IF('PCF-Werte Rittal'!D:D&lt;&gt;"",'PCF-Werte Rittal'!D:D,'PCF-Werte Rittal'!E:E),"")</f>
        <v>41.602849723477092</v>
      </c>
      <c r="D59" s="72" t="str">
        <f>IF(_xlfn.XLOOKUP(B59,'PCF-Werte Rittal'!A:A,'PCF-Werte Rittal'!D:D,"")="","A1 - A3","A1 - D")</f>
        <v>A1 - A3</v>
      </c>
      <c r="E59" s="68">
        <v>1</v>
      </c>
      <c r="F59" s="68" t="s">
        <v>1048</v>
      </c>
      <c r="G59" s="70" t="str" cm="1">
        <f t="array" ref="G59">_xlfn.IFS(H59="2030-01","2025-01",H59="2031-01","2026-01")</f>
        <v>2026-01</v>
      </c>
      <c r="H59" s="79" t="str">
        <f>_xlfn.XLOOKUP(B59,'PCF-Werte Rittal'!A:A,'PCF-Werte Rittal'!K:K)</f>
        <v>2031-01</v>
      </c>
      <c r="I59" s="71" t="str">
        <f>_xlfn.XLOOKUP(B59,'PCF-Werte Rittal'!A:A,'PCF-Werte Rittal'!O:O)</f>
        <v>Internally</v>
      </c>
    </row>
    <row r="60" spans="1:9" x14ac:dyDescent="0.25">
      <c r="A60" s="74">
        <f>_xlfn.XLOOKUP(B60,'PCF-Werte Rittal'!A:A,'PCF-Werte Rittal'!C:C)</f>
        <v>4028177567627</v>
      </c>
      <c r="B60" s="71" t="str">
        <f>'PCF-Werte Rittal'!A61</f>
        <v>1307.600</v>
      </c>
      <c r="C60" s="73" cm="1">
        <f t="array" ref="C60">_xlfn.XLOOKUP(B60,'PCF-Werte Rittal'!A:A,IF('PCF-Werte Rittal'!D:D&lt;&gt;"",'PCF-Werte Rittal'!D:D,'PCF-Werte Rittal'!E:E),"")</f>
        <v>62.159059740092033</v>
      </c>
      <c r="D60" s="72" t="str">
        <f>IF(_xlfn.XLOOKUP(B60,'PCF-Werte Rittal'!A:A,'PCF-Werte Rittal'!D:D,"")="","A1 - A3","A1 - D")</f>
        <v>A1 - A3</v>
      </c>
      <c r="E60" s="68">
        <v>1</v>
      </c>
      <c r="F60" s="68" t="s">
        <v>1048</v>
      </c>
      <c r="G60" s="70" t="str" cm="1">
        <f t="array" ref="G60">_xlfn.IFS(H60="2030-01","2025-01",H60="2031-01","2026-01")</f>
        <v>2026-01</v>
      </c>
      <c r="H60" s="79" t="str">
        <f>_xlfn.XLOOKUP(B60,'PCF-Werte Rittal'!A:A,'PCF-Werte Rittal'!K:K)</f>
        <v>2031-01</v>
      </c>
      <c r="I60" s="71" t="str">
        <f>_xlfn.XLOOKUP(B60,'PCF-Werte Rittal'!A:A,'PCF-Werte Rittal'!O:O)</f>
        <v>Internally</v>
      </c>
    </row>
    <row r="61" spans="1:9" x14ac:dyDescent="0.25">
      <c r="A61" s="74">
        <f>_xlfn.XLOOKUP(B61,'PCF-Werte Rittal'!A:A,'PCF-Werte Rittal'!C:C)</f>
        <v>4028177567634</v>
      </c>
      <c r="B61" s="71" t="str">
        <f>'PCF-Werte Rittal'!A62</f>
        <v>1308.600</v>
      </c>
      <c r="C61" s="73" cm="1">
        <f t="array" ref="C61">_xlfn.XLOOKUP(B61,'PCF-Werte Rittal'!A:A,IF('PCF-Werte Rittal'!D:D&lt;&gt;"",'PCF-Werte Rittal'!D:D,'PCF-Werte Rittal'!E:E),"")</f>
        <v>57.469979362006406</v>
      </c>
      <c r="D61" s="72" t="str">
        <f>IF(_xlfn.XLOOKUP(B61,'PCF-Werte Rittal'!A:A,'PCF-Werte Rittal'!D:D,"")="","A1 - A3","A1 - D")</f>
        <v>A1 - A3</v>
      </c>
      <c r="E61" s="68">
        <v>1</v>
      </c>
      <c r="F61" s="68" t="s">
        <v>1048</v>
      </c>
      <c r="G61" s="70" t="str" cm="1">
        <f t="array" ref="G61">_xlfn.IFS(H61="2030-01","2025-01",H61="2031-01","2026-01")</f>
        <v>2026-01</v>
      </c>
      <c r="H61" s="79" t="str">
        <f>_xlfn.XLOOKUP(B61,'PCF-Werte Rittal'!A:A,'PCF-Werte Rittal'!K:K)</f>
        <v>2031-01</v>
      </c>
      <c r="I61" s="71" t="str">
        <f>_xlfn.XLOOKUP(B61,'PCF-Werte Rittal'!A:A,'PCF-Werte Rittal'!O:O)</f>
        <v>Internally</v>
      </c>
    </row>
    <row r="62" spans="1:9" x14ac:dyDescent="0.25">
      <c r="A62" s="74">
        <f>_xlfn.XLOOKUP(B62,'PCF-Werte Rittal'!A:A,'PCF-Werte Rittal'!C:C)</f>
        <v>4028177567610</v>
      </c>
      <c r="B62" s="71" t="str">
        <f>'PCF-Werte Rittal'!A63</f>
        <v>1310.600</v>
      </c>
      <c r="C62" s="73" cm="1">
        <f t="array" ref="C62">_xlfn.XLOOKUP(B62,'PCF-Werte Rittal'!A:A,IF('PCF-Werte Rittal'!D:D&lt;&gt;"",'PCF-Werte Rittal'!D:D,'PCF-Werte Rittal'!E:E),"")</f>
        <v>85.634006957908142</v>
      </c>
      <c r="D62" s="72" t="str">
        <f>IF(_xlfn.XLOOKUP(B62,'PCF-Werte Rittal'!A:A,'PCF-Werte Rittal'!D:D,"")="","A1 - A3","A1 - D")</f>
        <v>A1 - A3</v>
      </c>
      <c r="E62" s="68">
        <v>1</v>
      </c>
      <c r="F62" s="68" t="s">
        <v>1048</v>
      </c>
      <c r="G62" s="70" t="str" cm="1">
        <f t="array" ref="G62">_xlfn.IFS(H62="2030-01","2025-01",H62="2031-01","2026-01")</f>
        <v>2026-01</v>
      </c>
      <c r="H62" s="79" t="str">
        <f>_xlfn.XLOOKUP(B62,'PCF-Werte Rittal'!A:A,'PCF-Werte Rittal'!K:K)</f>
        <v>2031-01</v>
      </c>
      <c r="I62" s="71" t="str">
        <f>_xlfn.XLOOKUP(B62,'PCF-Werte Rittal'!A:A,'PCF-Werte Rittal'!O:O)</f>
        <v>Internally</v>
      </c>
    </row>
    <row r="63" spans="1:9" x14ac:dyDescent="0.25">
      <c r="A63" s="74">
        <f>_xlfn.XLOOKUP(B63,'PCF-Werte Rittal'!A:A,'PCF-Werte Rittal'!C:C)</f>
        <v>4028177967441</v>
      </c>
      <c r="B63" s="71" t="str">
        <f>'PCF-Werte Rittal'!A64</f>
        <v>1311.600</v>
      </c>
      <c r="C63" s="73" cm="1">
        <f t="array" ref="C63">_xlfn.XLOOKUP(B63,'PCF-Werte Rittal'!A:A,IF('PCF-Werte Rittal'!D:D&lt;&gt;"",'PCF-Werte Rittal'!D:D,'PCF-Werte Rittal'!E:E),"")</f>
        <v>97.042628054677849</v>
      </c>
      <c r="D63" s="72" t="str">
        <f>IF(_xlfn.XLOOKUP(B63,'PCF-Werte Rittal'!A:A,'PCF-Werte Rittal'!D:D,"")="","A1 - A3","A1 - D")</f>
        <v>A1 - A3</v>
      </c>
      <c r="E63" s="68">
        <v>1</v>
      </c>
      <c r="F63" s="68" t="s">
        <v>1048</v>
      </c>
      <c r="G63" s="70" t="str" cm="1">
        <f t="array" ref="G63">_xlfn.IFS(H63="2030-01","2025-01",H63="2031-01","2026-01")</f>
        <v>2026-01</v>
      </c>
      <c r="H63" s="79" t="str">
        <f>_xlfn.XLOOKUP(B63,'PCF-Werte Rittal'!A:A,'PCF-Werte Rittal'!K:K)</f>
        <v>2031-01</v>
      </c>
      <c r="I63" s="71" t="str">
        <f>_xlfn.XLOOKUP(B63,'PCF-Werte Rittal'!A:A,'PCF-Werte Rittal'!O:O)</f>
        <v>Internally</v>
      </c>
    </row>
    <row r="64" spans="1:9" x14ac:dyDescent="0.25">
      <c r="A64" s="74">
        <f>_xlfn.XLOOKUP(B64,'PCF-Werte Rittal'!A:A,'PCF-Werte Rittal'!C:C)</f>
        <v>4028177967434</v>
      </c>
      <c r="B64" s="71" t="str">
        <f>'PCF-Werte Rittal'!A65</f>
        <v>1312.600</v>
      </c>
      <c r="C64" s="73" cm="1">
        <f t="array" ref="C64">_xlfn.XLOOKUP(B64,'PCF-Werte Rittal'!A:A,IF('PCF-Werte Rittal'!D:D&lt;&gt;"",'PCF-Werte Rittal'!D:D,'PCF-Werte Rittal'!E:E),"")</f>
        <v>114.5991678545905</v>
      </c>
      <c r="D64" s="72" t="str">
        <f>IF(_xlfn.XLOOKUP(B64,'PCF-Werte Rittal'!A:A,'PCF-Werte Rittal'!D:D,"")="","A1 - A3","A1 - D")</f>
        <v>A1 - A3</v>
      </c>
      <c r="E64" s="68">
        <v>1</v>
      </c>
      <c r="F64" s="68" t="s">
        <v>1048</v>
      </c>
      <c r="G64" s="70" t="str" cm="1">
        <f t="array" ref="G64">_xlfn.IFS(H64="2030-01","2025-01",H64="2031-01","2026-01")</f>
        <v>2026-01</v>
      </c>
      <c r="H64" s="79" t="str">
        <f>_xlfn.XLOOKUP(B64,'PCF-Werte Rittal'!A:A,'PCF-Werte Rittal'!K:K)</f>
        <v>2031-01</v>
      </c>
      <c r="I64" s="71" t="str">
        <f>_xlfn.XLOOKUP(B64,'PCF-Werte Rittal'!A:A,'PCF-Werte Rittal'!O:O)</f>
        <v>Internally</v>
      </c>
    </row>
    <row r="65" spans="1:9" x14ac:dyDescent="0.25">
      <c r="A65" s="74">
        <f>_xlfn.XLOOKUP(B65,'PCF-Werte Rittal'!A:A,'PCF-Werte Rittal'!C:C)</f>
        <v>4028177815674</v>
      </c>
      <c r="B65" s="71" t="str">
        <f>'PCF-Werte Rittal'!A66</f>
        <v>1314.600</v>
      </c>
      <c r="C65" s="73" cm="1">
        <f t="array" ref="C65">_xlfn.XLOOKUP(B65,'PCF-Werte Rittal'!A:A,IF('PCF-Werte Rittal'!D:D&lt;&gt;"",'PCF-Werte Rittal'!D:D,'PCF-Werte Rittal'!E:E),"")</f>
        <v>84.570006865775369</v>
      </c>
      <c r="D65" s="72" t="str">
        <f>IF(_xlfn.XLOOKUP(B65,'PCF-Werte Rittal'!A:A,'PCF-Werte Rittal'!D:D,"")="","A1 - A3","A1 - D")</f>
        <v>A1 - A3</v>
      </c>
      <c r="E65" s="68">
        <v>1</v>
      </c>
      <c r="F65" s="68" t="s">
        <v>1048</v>
      </c>
      <c r="G65" s="70" t="str" cm="1">
        <f t="array" ref="G65">_xlfn.IFS(H65="2030-01","2025-01",H65="2031-01","2026-01")</f>
        <v>2026-01</v>
      </c>
      <c r="H65" s="79" t="str">
        <f>_xlfn.XLOOKUP(B65,'PCF-Werte Rittal'!A:A,'PCF-Werte Rittal'!K:K)</f>
        <v>2031-01</v>
      </c>
      <c r="I65" s="71" t="str">
        <f>_xlfn.XLOOKUP(B65,'PCF-Werte Rittal'!A:A,'PCF-Werte Rittal'!O:O)</f>
        <v>Internally</v>
      </c>
    </row>
    <row r="66" spans="1:9" x14ac:dyDescent="0.25">
      <c r="A66" s="74">
        <f>_xlfn.XLOOKUP(B66,'PCF-Werte Rittal'!A:A,'PCF-Werte Rittal'!C:C)</f>
        <v>4028177815667</v>
      </c>
      <c r="B66" s="71" t="str">
        <f>'PCF-Werte Rittal'!A67</f>
        <v>1315.600</v>
      </c>
      <c r="C66" s="73" cm="1">
        <f t="array" ref="C66">_xlfn.XLOOKUP(B66,'PCF-Werte Rittal'!A:A,IF('PCF-Werte Rittal'!D:D&lt;&gt;"",'PCF-Werte Rittal'!D:D,'PCF-Werte Rittal'!E:E),"")</f>
        <v>121.97694207420084</v>
      </c>
      <c r="D66" s="72" t="str">
        <f>IF(_xlfn.XLOOKUP(B66,'PCF-Werte Rittal'!A:A,'PCF-Werte Rittal'!D:D,"")="","A1 - A3","A1 - D")</f>
        <v>A1 - A3</v>
      </c>
      <c r="E66" s="68">
        <v>1</v>
      </c>
      <c r="F66" s="68" t="s">
        <v>1048</v>
      </c>
      <c r="G66" s="70" t="str" cm="1">
        <f t="array" ref="G66">_xlfn.IFS(H66="2030-01","2025-01",H66="2031-01","2026-01")</f>
        <v>2026-01</v>
      </c>
      <c r="H66" s="79" t="str">
        <f>_xlfn.XLOOKUP(B66,'PCF-Werte Rittal'!A:A,'PCF-Werte Rittal'!K:K)</f>
        <v>2031-01</v>
      </c>
      <c r="I66" s="71" t="str">
        <f>_xlfn.XLOOKUP(B66,'PCF-Werte Rittal'!A:A,'PCF-Werte Rittal'!O:O)</f>
        <v>Internally</v>
      </c>
    </row>
    <row r="67" spans="1:9" x14ac:dyDescent="0.25">
      <c r="A67" s="74">
        <f>_xlfn.XLOOKUP(B67,'PCF-Werte Rittal'!A:A,'PCF-Werte Rittal'!C:C)</f>
        <v>4028177567641</v>
      </c>
      <c r="B67" s="71" t="str">
        <f>'PCF-Werte Rittal'!A68</f>
        <v>1316.600</v>
      </c>
      <c r="C67" s="73" cm="1">
        <f t="array" ref="C67">_xlfn.XLOOKUP(B67,'PCF-Werte Rittal'!A:A,IF('PCF-Werte Rittal'!D:D&lt;&gt;"",'PCF-Werte Rittal'!D:D,'PCF-Werte Rittal'!E:E),"")</f>
        <v>187.34270636874106</v>
      </c>
      <c r="D67" s="72" t="str">
        <f>IF(_xlfn.XLOOKUP(B67,'PCF-Werte Rittal'!A:A,'PCF-Werte Rittal'!D:D,"")="","A1 - A3","A1 - D")</f>
        <v>A1 - A3</v>
      </c>
      <c r="E67" s="68">
        <v>1</v>
      </c>
      <c r="F67" s="68" t="s">
        <v>1048</v>
      </c>
      <c r="G67" s="70" t="str" cm="1">
        <f t="array" ref="G67">_xlfn.IFS(H67="2030-01","2025-01",H67="2031-01","2026-01")</f>
        <v>2026-01</v>
      </c>
      <c r="H67" s="79" t="str">
        <f>_xlfn.XLOOKUP(B67,'PCF-Werte Rittal'!A:A,'PCF-Werte Rittal'!K:K)</f>
        <v>2031-01</v>
      </c>
      <c r="I67" s="71" t="str">
        <f>_xlfn.XLOOKUP(B67,'PCF-Werte Rittal'!A:A,'PCF-Werte Rittal'!O:O)</f>
        <v>Internally</v>
      </c>
    </row>
    <row r="68" spans="1:9" x14ac:dyDescent="0.25">
      <c r="A68" s="74">
        <f>_xlfn.XLOOKUP(B68,'PCF-Werte Rittal'!A:A,'PCF-Werte Rittal'!C:C)</f>
        <v>4028177567658</v>
      </c>
      <c r="B68" s="71" t="str">
        <f>'PCF-Werte Rittal'!A69</f>
        <v>1317.600</v>
      </c>
      <c r="C68" s="73" cm="1">
        <f t="array" ref="C68">_xlfn.XLOOKUP(B68,'PCF-Werte Rittal'!A:A,IF('PCF-Werte Rittal'!D:D&lt;&gt;"",'PCF-Werte Rittal'!D:D,'PCF-Werte Rittal'!E:E),"")</f>
        <v>216.60665382029856</v>
      </c>
      <c r="D68" s="72" t="str">
        <f>IF(_xlfn.XLOOKUP(B68,'PCF-Werte Rittal'!A:A,'PCF-Werte Rittal'!D:D,"")="","A1 - A3","A1 - D")</f>
        <v>A1 - A3</v>
      </c>
      <c r="E68" s="68">
        <v>1</v>
      </c>
      <c r="F68" s="68" t="s">
        <v>1048</v>
      </c>
      <c r="G68" s="70" t="str" cm="1">
        <f t="array" ref="G68">_xlfn.IFS(H68="2030-01","2025-01",H68="2031-01","2026-01")</f>
        <v>2026-01</v>
      </c>
      <c r="H68" s="79" t="str">
        <f>_xlfn.XLOOKUP(B68,'PCF-Werte Rittal'!A:A,'PCF-Werte Rittal'!K:K)</f>
        <v>2031-01</v>
      </c>
      <c r="I68" s="71" t="str">
        <f>_xlfn.XLOOKUP(B68,'PCF-Werte Rittal'!A:A,'PCF-Werte Rittal'!O:O)</f>
        <v>Internally</v>
      </c>
    </row>
    <row r="69" spans="1:9" x14ac:dyDescent="0.25">
      <c r="A69" s="74">
        <f>_xlfn.XLOOKUP(B69,'PCF-Werte Rittal'!A:A,'PCF-Werte Rittal'!C:C)</f>
        <v>4028177918535</v>
      </c>
      <c r="B69" s="71" t="str">
        <f>'PCF-Werte Rittal'!A70</f>
        <v>1318.600</v>
      </c>
      <c r="C69" s="73" cm="1">
        <f t="array" ref="C69">_xlfn.XLOOKUP(B69,'PCF-Werte Rittal'!A:A,IF('PCF-Werte Rittal'!D:D&lt;&gt;"",'PCF-Werte Rittal'!D:D,'PCF-Werte Rittal'!E:E),"")</f>
        <v>250.65932212010949</v>
      </c>
      <c r="D69" s="72" t="str">
        <f>IF(_xlfn.XLOOKUP(B69,'PCF-Werte Rittal'!A:A,'PCF-Werte Rittal'!D:D,"")="","A1 - A3","A1 - D")</f>
        <v>A1 - A3</v>
      </c>
      <c r="E69" s="68">
        <v>1</v>
      </c>
      <c r="F69" s="68" t="s">
        <v>1048</v>
      </c>
      <c r="G69" s="70" t="str" cm="1">
        <f t="array" ref="G69">_xlfn.IFS(H69="2030-01","2025-01",H69="2031-01","2026-01")</f>
        <v>2026-01</v>
      </c>
      <c r="H69" s="79" t="str">
        <f>_xlfn.XLOOKUP(B69,'PCF-Werte Rittal'!A:A,'PCF-Werte Rittal'!K:K)</f>
        <v>2031-01</v>
      </c>
      <c r="I69" s="71" t="str">
        <f>_xlfn.XLOOKUP(B69,'PCF-Werte Rittal'!A:A,'PCF-Werte Rittal'!O:O)</f>
        <v>Internally</v>
      </c>
    </row>
    <row r="70" spans="1:9" x14ac:dyDescent="0.25">
      <c r="A70" s="74">
        <f>_xlfn.XLOOKUP(B70,'PCF-Werte Rittal'!A:A,'PCF-Werte Rittal'!C:C)</f>
        <v>4028177918528</v>
      </c>
      <c r="B70" s="71" t="str">
        <f>'PCF-Werte Rittal'!A71</f>
        <v>1319.600</v>
      </c>
      <c r="C70" s="73" cm="1">
        <f t="array" ref="C70">_xlfn.XLOOKUP(B70,'PCF-Werte Rittal'!A:A,IF('PCF-Werte Rittal'!D:D&lt;&gt;"",'PCF-Werte Rittal'!D:D,'PCF-Werte Rittal'!E:E),"")</f>
        <v>285.20644161568424</v>
      </c>
      <c r="D70" s="72" t="str">
        <f>IF(_xlfn.XLOOKUP(B70,'PCF-Werte Rittal'!A:A,'PCF-Werte Rittal'!D:D,"")="","A1 - A3","A1 - D")</f>
        <v>A1 - A3</v>
      </c>
      <c r="E70" s="68">
        <v>1</v>
      </c>
      <c r="F70" s="68" t="s">
        <v>1048</v>
      </c>
      <c r="G70" s="70" t="str" cm="1">
        <f t="array" ref="G70">_xlfn.IFS(H70="2030-01","2025-01",H70="2031-01","2026-01")</f>
        <v>2026-01</v>
      </c>
      <c r="H70" s="79" t="str">
        <f>_xlfn.XLOOKUP(B70,'PCF-Werte Rittal'!A:A,'PCF-Werte Rittal'!K:K)</f>
        <v>2031-01</v>
      </c>
      <c r="I70" s="71" t="str">
        <f>_xlfn.XLOOKUP(B70,'PCF-Werte Rittal'!A:A,'PCF-Werte Rittal'!O:O)</f>
        <v>Internally</v>
      </c>
    </row>
    <row r="71" spans="1:9" x14ac:dyDescent="0.25">
      <c r="A71" s="74">
        <f>_xlfn.XLOOKUP(B71,'PCF-Werte Rittal'!A:A,'PCF-Werte Rittal'!C:C)</f>
        <v>4028177567665</v>
      </c>
      <c r="B71" s="71" t="str">
        <f>'PCF-Werte Rittal'!A72</f>
        <v>1320.600</v>
      </c>
      <c r="C71" s="73" cm="1">
        <f t="array" ref="C71">_xlfn.XLOOKUP(B71,'PCF-Werte Rittal'!A:A,IF('PCF-Werte Rittal'!D:D&lt;&gt;"",'PCF-Werte Rittal'!D:D,'PCF-Werte Rittal'!E:E),"")</f>
        <v>70.079771220542199</v>
      </c>
      <c r="D71" s="72" t="str">
        <f>IF(_xlfn.XLOOKUP(B71,'PCF-Werte Rittal'!A:A,'PCF-Werte Rittal'!D:D,"")="","A1 - A3","A1 - D")</f>
        <v>A1 - A3</v>
      </c>
      <c r="E71" s="68">
        <v>1</v>
      </c>
      <c r="F71" s="68" t="s">
        <v>1048</v>
      </c>
      <c r="G71" s="70" t="str" cm="1">
        <f t="array" ref="G71">_xlfn.IFS(H71="2030-01","2025-01",H71="2031-01","2026-01")</f>
        <v>2026-01</v>
      </c>
      <c r="H71" s="79" t="str">
        <f>_xlfn.XLOOKUP(B71,'PCF-Werte Rittal'!A:A,'PCF-Werte Rittal'!K:K)</f>
        <v>2031-01</v>
      </c>
      <c r="I71" s="71" t="str">
        <f>_xlfn.XLOOKUP(B71,'PCF-Werte Rittal'!A:A,'PCF-Werte Rittal'!O:O)</f>
        <v>Internally</v>
      </c>
    </row>
    <row r="72" spans="1:9" x14ac:dyDescent="0.25">
      <c r="A72" s="74">
        <f>_xlfn.XLOOKUP(B72,'PCF-Werte Rittal'!A:A,'PCF-Werte Rittal'!C:C)</f>
        <v>4028177813182</v>
      </c>
      <c r="B72" s="71" t="str">
        <f>'PCF-Werte Rittal'!A73</f>
        <v>1338.000</v>
      </c>
      <c r="C72" s="73" cm="1">
        <f t="array" ref="C72">_xlfn.XLOOKUP(B72,'PCF-Werte Rittal'!A:A,IF('PCF-Werte Rittal'!D:D&lt;&gt;"",'PCF-Werte Rittal'!D:D,'PCF-Werte Rittal'!E:E),"")</f>
        <v>88.396114072379632</v>
      </c>
      <c r="D72" s="72" t="str">
        <f>IF(_xlfn.XLOOKUP(B72,'PCF-Werte Rittal'!A:A,'PCF-Werte Rittal'!D:D,"")="","A1 - A3","A1 - D")</f>
        <v>A1 - D</v>
      </c>
      <c r="E72" s="68">
        <v>1</v>
      </c>
      <c r="F72" s="68" t="s">
        <v>1048</v>
      </c>
      <c r="G72" s="70" t="str" cm="1">
        <f t="array" ref="G72">_xlfn.IFS(H72="2030-01","2025-01",H72="2031-01","2026-01")</f>
        <v>2025-01</v>
      </c>
      <c r="H72" s="79" t="str">
        <f>_xlfn.XLOOKUP(B72,'PCF-Werte Rittal'!A:A,'PCF-Werte Rittal'!K:K)</f>
        <v>2030-01</v>
      </c>
      <c r="I72" s="71" t="str">
        <f>_xlfn.XLOOKUP(B72,'PCF-Werte Rittal'!A:A,'PCF-Werte Rittal'!O:O)</f>
        <v>Externally</v>
      </c>
    </row>
    <row r="73" spans="1:9" x14ac:dyDescent="0.25">
      <c r="A73" s="74">
        <f>_xlfn.XLOOKUP(B73,'PCF-Werte Rittal'!A:A,'PCF-Werte Rittal'!C:C)</f>
        <v>4028177813175</v>
      </c>
      <c r="B73" s="71" t="str">
        <f>'PCF-Werte Rittal'!A74</f>
        <v>1339.000</v>
      </c>
      <c r="C73" s="73" cm="1">
        <f t="array" ref="C73">_xlfn.XLOOKUP(B73,'PCF-Werte Rittal'!A:A,IF('PCF-Werte Rittal'!D:D&lt;&gt;"",'PCF-Werte Rittal'!D:D,'PCF-Werte Rittal'!E:E),"")</f>
        <v>89.474013401275656</v>
      </c>
      <c r="D73" s="72" t="str">
        <f>IF(_xlfn.XLOOKUP(B73,'PCF-Werte Rittal'!A:A,'PCF-Werte Rittal'!D:D,"")="","A1 - A3","A1 - D")</f>
        <v>A1 - D</v>
      </c>
      <c r="E73" s="68">
        <v>1</v>
      </c>
      <c r="F73" s="68" t="s">
        <v>1048</v>
      </c>
      <c r="G73" s="70" t="str" cm="1">
        <f t="array" ref="G73">_xlfn.IFS(H73="2030-01","2025-01",H73="2031-01","2026-01")</f>
        <v>2025-01</v>
      </c>
      <c r="H73" s="79" t="str">
        <f>_xlfn.XLOOKUP(B73,'PCF-Werte Rittal'!A:A,'PCF-Werte Rittal'!K:K)</f>
        <v>2030-01</v>
      </c>
      <c r="I73" s="71" t="str">
        <f>_xlfn.XLOOKUP(B73,'PCF-Werte Rittal'!A:A,'PCF-Werte Rittal'!O:O)</f>
        <v>Externally</v>
      </c>
    </row>
    <row r="74" spans="1:9" x14ac:dyDescent="0.25">
      <c r="A74" s="74">
        <f>_xlfn.XLOOKUP(B74,'PCF-Werte Rittal'!A:A,'PCF-Werte Rittal'!C:C)</f>
        <v>4028177813281</v>
      </c>
      <c r="B74" s="71" t="str">
        <f>'PCF-Werte Rittal'!A75</f>
        <v>1350.000</v>
      </c>
      <c r="C74" s="73" cm="1">
        <f t="array" ref="C74">_xlfn.XLOOKUP(B74,'PCF-Werte Rittal'!A:A,IF('PCF-Werte Rittal'!D:D&lt;&gt;"",'PCF-Werte Rittal'!D:D,'PCF-Werte Rittal'!E:E),"")</f>
        <v>84.751409315013262</v>
      </c>
      <c r="D74" s="72" t="str">
        <f>IF(_xlfn.XLOOKUP(B74,'PCF-Werte Rittal'!A:A,'PCF-Werte Rittal'!D:D,"")="","A1 - A3","A1 - D")</f>
        <v>A1 - D</v>
      </c>
      <c r="E74" s="68">
        <v>1</v>
      </c>
      <c r="F74" s="68" t="s">
        <v>1048</v>
      </c>
      <c r="G74" s="70" t="str" cm="1">
        <f t="array" ref="G74">_xlfn.IFS(H74="2030-01","2025-01",H74="2031-01","2026-01")</f>
        <v>2025-01</v>
      </c>
      <c r="H74" s="79" t="str">
        <f>_xlfn.XLOOKUP(B74,'PCF-Werte Rittal'!A:A,'PCF-Werte Rittal'!K:K)</f>
        <v>2030-01</v>
      </c>
      <c r="I74" s="71" t="str">
        <f>_xlfn.XLOOKUP(B74,'PCF-Werte Rittal'!A:A,'PCF-Werte Rittal'!O:O)</f>
        <v>Externally</v>
      </c>
    </row>
    <row r="75" spans="1:9" x14ac:dyDescent="0.25">
      <c r="A75" s="74">
        <f>_xlfn.XLOOKUP(B75,'PCF-Werte Rittal'!A:A,'PCF-Werte Rittal'!C:C)</f>
        <v>4028177813168</v>
      </c>
      <c r="B75" s="71" t="str">
        <f>'PCF-Werte Rittal'!A76</f>
        <v>1360.000</v>
      </c>
      <c r="C75" s="73" cm="1">
        <f t="array" ref="C75">_xlfn.XLOOKUP(B75,'PCF-Werte Rittal'!A:A,IF('PCF-Werte Rittal'!D:D&lt;&gt;"",'PCF-Werte Rittal'!D:D,'PCF-Werte Rittal'!E:E),"")</f>
        <v>109.78206603345569</v>
      </c>
      <c r="D75" s="72" t="str">
        <f>IF(_xlfn.XLOOKUP(B75,'PCF-Werte Rittal'!A:A,'PCF-Werte Rittal'!D:D,"")="","A1 - A3","A1 - D")</f>
        <v>A1 - D</v>
      </c>
      <c r="E75" s="68">
        <v>1</v>
      </c>
      <c r="F75" s="68" t="s">
        <v>1048</v>
      </c>
      <c r="G75" s="70" t="str" cm="1">
        <f t="array" ref="G75">_xlfn.IFS(H75="2030-01","2025-01",H75="2031-01","2026-01")</f>
        <v>2025-01</v>
      </c>
      <c r="H75" s="79" t="str">
        <f>_xlfn.XLOOKUP(B75,'PCF-Werte Rittal'!A:A,'PCF-Werte Rittal'!K:K)</f>
        <v>2030-01</v>
      </c>
      <c r="I75" s="71" t="str">
        <f>_xlfn.XLOOKUP(B75,'PCF-Werte Rittal'!A:A,'PCF-Werte Rittal'!O:O)</f>
        <v>Externally</v>
      </c>
    </row>
    <row r="76" spans="1:9" x14ac:dyDescent="0.25">
      <c r="A76" s="74">
        <f>_xlfn.XLOOKUP(B76,'PCF-Werte Rittal'!A:A,'PCF-Werte Rittal'!C:C)</f>
        <v>4028177813151</v>
      </c>
      <c r="B76" s="71" t="str">
        <f>'PCF-Werte Rittal'!A77</f>
        <v>1376.000</v>
      </c>
      <c r="C76" s="73" cm="1">
        <f t="array" ref="C76">_xlfn.XLOOKUP(B76,'PCF-Werte Rittal'!A:A,IF('PCF-Werte Rittal'!D:D&lt;&gt;"",'PCF-Werte Rittal'!D:D,'PCF-Werte Rittal'!E:E),"")</f>
        <v>129.41941576480946</v>
      </c>
      <c r="D76" s="72" t="str">
        <f>IF(_xlfn.XLOOKUP(B76,'PCF-Werte Rittal'!A:A,'PCF-Werte Rittal'!D:D,"")="","A1 - A3","A1 - D")</f>
        <v>A1 - D</v>
      </c>
      <c r="E76" s="68">
        <v>1</v>
      </c>
      <c r="F76" s="68" t="s">
        <v>1048</v>
      </c>
      <c r="G76" s="70" t="str" cm="1">
        <f t="array" ref="G76">_xlfn.IFS(H76="2030-01","2025-01",H76="2031-01","2026-01")</f>
        <v>2025-01</v>
      </c>
      <c r="H76" s="79" t="str">
        <f>_xlfn.XLOOKUP(B76,'PCF-Werte Rittal'!A:A,'PCF-Werte Rittal'!K:K)</f>
        <v>2030-01</v>
      </c>
      <c r="I76" s="71" t="str">
        <f>_xlfn.XLOOKUP(B76,'PCF-Werte Rittal'!A:A,'PCF-Werte Rittal'!O:O)</f>
        <v>Externally</v>
      </c>
    </row>
    <row r="77" spans="1:9" x14ac:dyDescent="0.25">
      <c r="A77" s="74">
        <f>_xlfn.XLOOKUP(B77,'PCF-Werte Rittal'!A:A,'PCF-Werte Rittal'!C:C)</f>
        <v>4028177813427</v>
      </c>
      <c r="B77" s="71" t="str">
        <f>'PCF-Werte Rittal'!A78</f>
        <v>1380.000</v>
      </c>
      <c r="C77" s="73" cm="1">
        <f t="array" ref="C77">_xlfn.XLOOKUP(B77,'PCF-Werte Rittal'!A:A,IF('PCF-Werte Rittal'!D:D&lt;&gt;"",'PCF-Werte Rittal'!D:D,'PCF-Werte Rittal'!E:E),"")</f>
        <v>51.210930469593727</v>
      </c>
      <c r="D77" s="72" t="str">
        <f>IF(_xlfn.XLOOKUP(B77,'PCF-Werte Rittal'!A:A,'PCF-Werte Rittal'!D:D,"")="","A1 - A3","A1 - D")</f>
        <v>A1 - D</v>
      </c>
      <c r="E77" s="68">
        <v>1</v>
      </c>
      <c r="F77" s="68" t="s">
        <v>1048</v>
      </c>
      <c r="G77" s="70" t="str" cm="1">
        <f t="array" ref="G77">_xlfn.IFS(H77="2030-01","2025-01",H77="2031-01","2026-01")</f>
        <v>2025-01</v>
      </c>
      <c r="H77" s="79" t="str">
        <f>_xlfn.XLOOKUP(B77,'PCF-Werte Rittal'!A:A,'PCF-Werte Rittal'!K:K)</f>
        <v>2030-01</v>
      </c>
      <c r="I77" s="71" t="str">
        <f>_xlfn.XLOOKUP(B77,'PCF-Werte Rittal'!A:A,'PCF-Werte Rittal'!O:O)</f>
        <v>Externally</v>
      </c>
    </row>
    <row r="78" spans="1:9" x14ac:dyDescent="0.25">
      <c r="A78" s="74">
        <f>_xlfn.XLOOKUP(B78,'PCF-Werte Rittal'!A:A,'PCF-Werte Rittal'!C:C)</f>
        <v>4028177816145</v>
      </c>
      <c r="B78" s="71" t="str">
        <f>'PCF-Werte Rittal'!A79</f>
        <v>1500.000</v>
      </c>
      <c r="C78" s="73" cm="1">
        <f t="array" ref="C78">_xlfn.XLOOKUP(B78,'PCF-Werte Rittal'!A:A,IF('PCF-Werte Rittal'!D:D&lt;&gt;"",'PCF-Werte Rittal'!D:D,'PCF-Werte Rittal'!E:E),"")</f>
        <v>25.712283734951914</v>
      </c>
      <c r="D78" s="72" t="str">
        <f>IF(_xlfn.XLOOKUP(B78,'PCF-Werte Rittal'!A:A,'PCF-Werte Rittal'!D:D,"")="","A1 - A3","A1 - D")</f>
        <v>A1 - D</v>
      </c>
      <c r="E78" s="68">
        <v>1</v>
      </c>
      <c r="F78" s="68" t="s">
        <v>1048</v>
      </c>
      <c r="G78" s="70" t="str" cm="1">
        <f t="array" ref="G78">_xlfn.IFS(H78="2030-01","2025-01",H78="2031-01","2026-01")</f>
        <v>2025-01</v>
      </c>
      <c r="H78" s="79" t="str">
        <f>_xlfn.XLOOKUP(B78,'PCF-Werte Rittal'!A:A,'PCF-Werte Rittal'!K:K)</f>
        <v>2030-01</v>
      </c>
      <c r="I78" s="71" t="str">
        <f>_xlfn.XLOOKUP(B78,'PCF-Werte Rittal'!A:A,'PCF-Werte Rittal'!O:O)</f>
        <v>Externally</v>
      </c>
    </row>
    <row r="79" spans="1:9" x14ac:dyDescent="0.25">
      <c r="A79" s="74">
        <f>_xlfn.XLOOKUP(B79,'PCF-Werte Rittal'!A:A,'PCF-Werte Rittal'!C:C)</f>
        <v>4028177816152</v>
      </c>
      <c r="B79" s="71" t="str">
        <f>'PCF-Werte Rittal'!A80</f>
        <v>1501.000</v>
      </c>
      <c r="C79" s="73" cm="1">
        <f t="array" ref="C79">_xlfn.XLOOKUP(B79,'PCF-Werte Rittal'!A:A,IF('PCF-Werte Rittal'!D:D&lt;&gt;"",'PCF-Werte Rittal'!D:D,'PCF-Werte Rittal'!E:E),"")</f>
        <v>28.168844229108178</v>
      </c>
      <c r="D79" s="72" t="str">
        <f>IF(_xlfn.XLOOKUP(B79,'PCF-Werte Rittal'!A:A,'PCF-Werte Rittal'!D:D,"")="","A1 - A3","A1 - D")</f>
        <v>A1 - D</v>
      </c>
      <c r="E79" s="68">
        <v>1</v>
      </c>
      <c r="F79" s="68" t="s">
        <v>1048</v>
      </c>
      <c r="G79" s="70" t="str" cm="1">
        <f t="array" ref="G79">_xlfn.IFS(H79="2030-01","2025-01",H79="2031-01","2026-01")</f>
        <v>2025-01</v>
      </c>
      <c r="H79" s="79" t="str">
        <f>_xlfn.XLOOKUP(B79,'PCF-Werte Rittal'!A:A,'PCF-Werte Rittal'!K:K)</f>
        <v>2030-01</v>
      </c>
      <c r="I79" s="71" t="str">
        <f>_xlfn.XLOOKUP(B79,'PCF-Werte Rittal'!A:A,'PCF-Werte Rittal'!O:O)</f>
        <v>Externally</v>
      </c>
    </row>
    <row r="80" spans="1:9" x14ac:dyDescent="0.25">
      <c r="A80" s="74">
        <f>_xlfn.XLOOKUP(B80,'PCF-Werte Rittal'!A:A,'PCF-Werte Rittal'!C:C)</f>
        <v>4028177816169</v>
      </c>
      <c r="B80" s="71" t="str">
        <f>'PCF-Werte Rittal'!A81</f>
        <v>1502.000</v>
      </c>
      <c r="C80" s="73" cm="1">
        <f t="array" ref="C80">_xlfn.XLOOKUP(B80,'PCF-Werte Rittal'!A:A,IF('PCF-Werte Rittal'!D:D&lt;&gt;"",'PCF-Werte Rittal'!D:D,'PCF-Werte Rittal'!E:E),"")</f>
        <v>27.571258400193152</v>
      </c>
      <c r="D80" s="72" t="str">
        <f>IF(_xlfn.XLOOKUP(B80,'PCF-Werte Rittal'!A:A,'PCF-Werte Rittal'!D:D,"")="","A1 - A3","A1 - D")</f>
        <v>A1 - D</v>
      </c>
      <c r="E80" s="68">
        <v>1</v>
      </c>
      <c r="F80" s="68" t="s">
        <v>1048</v>
      </c>
      <c r="G80" s="70" t="str" cm="1">
        <f t="array" ref="G80">_xlfn.IFS(H80="2030-01","2025-01",H80="2031-01","2026-01")</f>
        <v>2025-01</v>
      </c>
      <c r="H80" s="79" t="str">
        <f>_xlfn.XLOOKUP(B80,'PCF-Werte Rittal'!A:A,'PCF-Werte Rittal'!K:K)</f>
        <v>2030-01</v>
      </c>
      <c r="I80" s="71" t="str">
        <f>_xlfn.XLOOKUP(B80,'PCF-Werte Rittal'!A:A,'PCF-Werte Rittal'!O:O)</f>
        <v>Externally</v>
      </c>
    </row>
    <row r="81" spans="1:9" x14ac:dyDescent="0.25">
      <c r="A81" s="74">
        <f>_xlfn.XLOOKUP(B81,'PCF-Werte Rittal'!A:A,'PCF-Werte Rittal'!C:C)</f>
        <v>4028177816176</v>
      </c>
      <c r="B81" s="71" t="str">
        <f>'PCF-Werte Rittal'!A82</f>
        <v>1503.000</v>
      </c>
      <c r="C81" s="73" cm="1">
        <f t="array" ref="C81">_xlfn.XLOOKUP(B81,'PCF-Werte Rittal'!A:A,IF('PCF-Werte Rittal'!D:D&lt;&gt;"",'PCF-Werte Rittal'!D:D,'PCF-Werte Rittal'!E:E),"")</f>
        <v>29.501226431770085</v>
      </c>
      <c r="D81" s="72" t="str">
        <f>IF(_xlfn.XLOOKUP(B81,'PCF-Werte Rittal'!A:A,'PCF-Werte Rittal'!D:D,"")="","A1 - A3","A1 - D")</f>
        <v>A1 - D</v>
      </c>
      <c r="E81" s="68">
        <v>1</v>
      </c>
      <c r="F81" s="68" t="s">
        <v>1048</v>
      </c>
      <c r="G81" s="70" t="str" cm="1">
        <f t="array" ref="G81">_xlfn.IFS(H81="2030-01","2025-01",H81="2031-01","2026-01")</f>
        <v>2025-01</v>
      </c>
      <c r="H81" s="79" t="str">
        <f>_xlfn.XLOOKUP(B81,'PCF-Werte Rittal'!A:A,'PCF-Werte Rittal'!K:K)</f>
        <v>2030-01</v>
      </c>
      <c r="I81" s="71" t="str">
        <f>_xlfn.XLOOKUP(B81,'PCF-Werte Rittal'!A:A,'PCF-Werte Rittal'!O:O)</f>
        <v>Externally</v>
      </c>
    </row>
    <row r="82" spans="1:9" x14ac:dyDescent="0.25">
      <c r="A82" s="74">
        <f>_xlfn.XLOOKUP(B82,'PCF-Werte Rittal'!A:A,'PCF-Werte Rittal'!C:C)</f>
        <v>4028177816183</v>
      </c>
      <c r="B82" s="71" t="str">
        <f>'PCF-Werte Rittal'!A83</f>
        <v>1504.000</v>
      </c>
      <c r="C82" s="73" cm="1">
        <f t="array" ref="C82">_xlfn.XLOOKUP(B82,'PCF-Werte Rittal'!A:A,IF('PCF-Werte Rittal'!D:D&lt;&gt;"",'PCF-Werte Rittal'!D:D,'PCF-Werte Rittal'!E:E),"")</f>
        <v>31.435256726347006</v>
      </c>
      <c r="D82" s="72" t="str">
        <f>IF(_xlfn.XLOOKUP(B82,'PCF-Werte Rittal'!A:A,'PCF-Werte Rittal'!D:D,"")="","A1 - A3","A1 - D")</f>
        <v>A1 - D</v>
      </c>
      <c r="E82" s="68">
        <v>1</v>
      </c>
      <c r="F82" s="68" t="s">
        <v>1048</v>
      </c>
      <c r="G82" s="70" t="str" cm="1">
        <f t="array" ref="G82">_xlfn.IFS(H82="2030-01","2025-01",H82="2031-01","2026-01")</f>
        <v>2025-01</v>
      </c>
      <c r="H82" s="79" t="str">
        <f>_xlfn.XLOOKUP(B82,'PCF-Werte Rittal'!A:A,'PCF-Werte Rittal'!K:K)</f>
        <v>2030-01</v>
      </c>
      <c r="I82" s="71" t="str">
        <f>_xlfn.XLOOKUP(B82,'PCF-Werte Rittal'!A:A,'PCF-Werte Rittal'!O:O)</f>
        <v>Externally</v>
      </c>
    </row>
    <row r="83" spans="1:9" x14ac:dyDescent="0.25">
      <c r="A83" s="74">
        <f>_xlfn.XLOOKUP(B83,'PCF-Werte Rittal'!A:A,'PCF-Werte Rittal'!C:C)</f>
        <v>4028177816190</v>
      </c>
      <c r="B83" s="71" t="str">
        <f>'PCF-Werte Rittal'!A84</f>
        <v>1505.000</v>
      </c>
      <c r="C83" s="73" cm="1">
        <f t="array" ref="C83">_xlfn.XLOOKUP(B83,'PCF-Werte Rittal'!A:A,IF('PCF-Werte Rittal'!D:D&lt;&gt;"",'PCF-Werte Rittal'!D:D,'PCF-Werte Rittal'!E:E),"")</f>
        <v>33.366230810923945</v>
      </c>
      <c r="D83" s="72" t="str">
        <f>IF(_xlfn.XLOOKUP(B83,'PCF-Werte Rittal'!A:A,'PCF-Werte Rittal'!D:D,"")="","A1 - A3","A1 - D")</f>
        <v>A1 - D</v>
      </c>
      <c r="E83" s="68">
        <v>1</v>
      </c>
      <c r="F83" s="68" t="s">
        <v>1048</v>
      </c>
      <c r="G83" s="70" t="str" cm="1">
        <f t="array" ref="G83">_xlfn.IFS(H83="2030-01","2025-01",H83="2031-01","2026-01")</f>
        <v>2025-01</v>
      </c>
      <c r="H83" s="79" t="str">
        <f>_xlfn.XLOOKUP(B83,'PCF-Werte Rittal'!A:A,'PCF-Werte Rittal'!K:K)</f>
        <v>2030-01</v>
      </c>
      <c r="I83" s="71" t="str">
        <f>_xlfn.XLOOKUP(B83,'PCF-Werte Rittal'!A:A,'PCF-Werte Rittal'!O:O)</f>
        <v>Externally</v>
      </c>
    </row>
    <row r="84" spans="1:9" x14ac:dyDescent="0.25">
      <c r="A84" s="74">
        <f>_xlfn.XLOOKUP(B84,'PCF-Werte Rittal'!A:A,'PCF-Werte Rittal'!C:C)</f>
        <v>4028177816206</v>
      </c>
      <c r="B84" s="71" t="str">
        <f>'PCF-Werte Rittal'!A85</f>
        <v>1506.000</v>
      </c>
      <c r="C84" s="73" cm="1">
        <f t="array" ref="C84">_xlfn.XLOOKUP(B84,'PCF-Werte Rittal'!A:A,IF('PCF-Werte Rittal'!D:D&lt;&gt;"",'PCF-Werte Rittal'!D:D,'PCF-Werte Rittal'!E:E),"")</f>
        <v>35.538902311000882</v>
      </c>
      <c r="D84" s="72" t="str">
        <f>IF(_xlfn.XLOOKUP(B84,'PCF-Werte Rittal'!A:A,'PCF-Werte Rittal'!D:D,"")="","A1 - A3","A1 - D")</f>
        <v>A1 - D</v>
      </c>
      <c r="E84" s="68">
        <v>1</v>
      </c>
      <c r="F84" s="68" t="s">
        <v>1048</v>
      </c>
      <c r="G84" s="70" t="str" cm="1">
        <f t="array" ref="G84">_xlfn.IFS(H84="2030-01","2025-01",H84="2031-01","2026-01")</f>
        <v>2025-01</v>
      </c>
      <c r="H84" s="79" t="str">
        <f>_xlfn.XLOOKUP(B84,'PCF-Werte Rittal'!A:A,'PCF-Werte Rittal'!K:K)</f>
        <v>2030-01</v>
      </c>
      <c r="I84" s="71" t="str">
        <f>_xlfn.XLOOKUP(B84,'PCF-Werte Rittal'!A:A,'PCF-Werte Rittal'!O:O)</f>
        <v>Externally</v>
      </c>
    </row>
    <row r="85" spans="1:9" x14ac:dyDescent="0.25">
      <c r="A85" s="74">
        <f>_xlfn.XLOOKUP(B85,'PCF-Werte Rittal'!A:A,'PCF-Werte Rittal'!C:C)</f>
        <v>4028177816213</v>
      </c>
      <c r="B85" s="71" t="str">
        <f>'PCF-Werte Rittal'!A86</f>
        <v>1507.000</v>
      </c>
      <c r="C85" s="73" cm="1">
        <f t="array" ref="C85">_xlfn.XLOOKUP(B85,'PCF-Werte Rittal'!A:A,IF('PCF-Werte Rittal'!D:D&lt;&gt;"",'PCF-Werte Rittal'!D:D,'PCF-Werte Rittal'!E:E),"")</f>
        <v>32.146134811555932</v>
      </c>
      <c r="D85" s="72" t="str">
        <f>IF(_xlfn.XLOOKUP(B85,'PCF-Werte Rittal'!A:A,'PCF-Werte Rittal'!D:D,"")="","A1 - A3","A1 - D")</f>
        <v>A1 - D</v>
      </c>
      <c r="E85" s="68">
        <v>1</v>
      </c>
      <c r="F85" s="68" t="s">
        <v>1048</v>
      </c>
      <c r="G85" s="70" t="str" cm="1">
        <f t="array" ref="G85">_xlfn.IFS(H85="2030-01","2025-01",H85="2031-01","2026-01")</f>
        <v>2025-01</v>
      </c>
      <c r="H85" s="79" t="str">
        <f>_xlfn.XLOOKUP(B85,'PCF-Werte Rittal'!A:A,'PCF-Werte Rittal'!K:K)</f>
        <v>2030-01</v>
      </c>
      <c r="I85" s="71" t="str">
        <f>_xlfn.XLOOKUP(B85,'PCF-Werte Rittal'!A:A,'PCF-Werte Rittal'!O:O)</f>
        <v>Externally</v>
      </c>
    </row>
    <row r="86" spans="1:9" x14ac:dyDescent="0.25">
      <c r="A86" s="74">
        <f>_xlfn.XLOOKUP(B86,'PCF-Werte Rittal'!A:A,'PCF-Werte Rittal'!C:C)</f>
        <v>4028177816220</v>
      </c>
      <c r="B86" s="71" t="str">
        <f>'PCF-Werte Rittal'!A87</f>
        <v>1508.000</v>
      </c>
      <c r="C86" s="73" cm="1">
        <f t="array" ref="C86">_xlfn.XLOOKUP(B86,'PCF-Werte Rittal'!A:A,IF('PCF-Werte Rittal'!D:D&lt;&gt;"",'PCF-Werte Rittal'!D:D,'PCF-Werte Rittal'!E:E),"")</f>
        <v>34.627219527578369</v>
      </c>
      <c r="D86" s="72" t="str">
        <f>IF(_xlfn.XLOOKUP(B86,'PCF-Werte Rittal'!A:A,'PCF-Werte Rittal'!D:D,"")="","A1 - A3","A1 - D")</f>
        <v>A1 - D</v>
      </c>
      <c r="E86" s="68">
        <v>1</v>
      </c>
      <c r="F86" s="68" t="s">
        <v>1048</v>
      </c>
      <c r="G86" s="70" t="str" cm="1">
        <f t="array" ref="G86">_xlfn.IFS(H86="2030-01","2025-01",H86="2031-01","2026-01")</f>
        <v>2025-01</v>
      </c>
      <c r="H86" s="79" t="str">
        <f>_xlfn.XLOOKUP(B86,'PCF-Werte Rittal'!A:A,'PCF-Werte Rittal'!K:K)</f>
        <v>2030-01</v>
      </c>
      <c r="I86" s="71" t="str">
        <f>_xlfn.XLOOKUP(B86,'PCF-Werte Rittal'!A:A,'PCF-Werte Rittal'!O:O)</f>
        <v>Externally</v>
      </c>
    </row>
    <row r="87" spans="1:9" x14ac:dyDescent="0.25">
      <c r="A87" s="74">
        <f>_xlfn.XLOOKUP(B87,'PCF-Werte Rittal'!A:A,'PCF-Werte Rittal'!C:C)</f>
        <v>4028177816237</v>
      </c>
      <c r="B87" s="71" t="str">
        <f>'PCF-Werte Rittal'!A88</f>
        <v>1509.000</v>
      </c>
      <c r="C87" s="73" cm="1">
        <f t="array" ref="C87">_xlfn.XLOOKUP(B87,'PCF-Werte Rittal'!A:A,IF('PCF-Werte Rittal'!D:D&lt;&gt;"",'PCF-Werte Rittal'!D:D,'PCF-Werte Rittal'!E:E),"")</f>
        <v>37.125731916100833</v>
      </c>
      <c r="D87" s="72" t="str">
        <f>IF(_xlfn.XLOOKUP(B87,'PCF-Werte Rittal'!A:A,'PCF-Werte Rittal'!D:D,"")="","A1 - A3","A1 - D")</f>
        <v>A1 - D</v>
      </c>
      <c r="E87" s="68">
        <v>1</v>
      </c>
      <c r="F87" s="68" t="s">
        <v>1048</v>
      </c>
      <c r="G87" s="70" t="str" cm="1">
        <f t="array" ref="G87">_xlfn.IFS(H87="2030-01","2025-01",H87="2031-01","2026-01")</f>
        <v>2025-01</v>
      </c>
      <c r="H87" s="79" t="str">
        <f>_xlfn.XLOOKUP(B87,'PCF-Werte Rittal'!A:A,'PCF-Werte Rittal'!K:K)</f>
        <v>2030-01</v>
      </c>
      <c r="I87" s="71" t="str">
        <f>_xlfn.XLOOKUP(B87,'PCF-Werte Rittal'!A:A,'PCF-Werte Rittal'!O:O)</f>
        <v>Externally</v>
      </c>
    </row>
    <row r="88" spans="1:9" x14ac:dyDescent="0.25">
      <c r="A88" s="74">
        <f>_xlfn.XLOOKUP(B88,'PCF-Werte Rittal'!A:A,'PCF-Werte Rittal'!C:C)</f>
        <v>4028177816244</v>
      </c>
      <c r="B88" s="71" t="str">
        <f>'PCF-Werte Rittal'!A89</f>
        <v>1510.000</v>
      </c>
      <c r="C88" s="73" cm="1">
        <f t="array" ref="C88">_xlfn.XLOOKUP(B88,'PCF-Werte Rittal'!A:A,IF('PCF-Werte Rittal'!D:D&lt;&gt;"",'PCF-Werte Rittal'!D:D,'PCF-Werte Rittal'!E:E),"")</f>
        <v>39.914398206123266</v>
      </c>
      <c r="D88" s="72" t="str">
        <f>IF(_xlfn.XLOOKUP(B88,'PCF-Werte Rittal'!A:A,'PCF-Werte Rittal'!D:D,"")="","A1 - A3","A1 - D")</f>
        <v>A1 - D</v>
      </c>
      <c r="E88" s="68">
        <v>1</v>
      </c>
      <c r="F88" s="68" t="s">
        <v>1048</v>
      </c>
      <c r="G88" s="70" t="str" cm="1">
        <f t="array" ref="G88">_xlfn.IFS(H88="2030-01","2025-01",H88="2031-01","2026-01")</f>
        <v>2025-01</v>
      </c>
      <c r="H88" s="79" t="str">
        <f>_xlfn.XLOOKUP(B88,'PCF-Werte Rittal'!A:A,'PCF-Werte Rittal'!K:K)</f>
        <v>2030-01</v>
      </c>
      <c r="I88" s="71" t="str">
        <f>_xlfn.XLOOKUP(B88,'PCF-Werte Rittal'!A:A,'PCF-Werte Rittal'!O:O)</f>
        <v>Externally</v>
      </c>
    </row>
    <row r="89" spans="1:9" x14ac:dyDescent="0.25">
      <c r="A89" s="74">
        <f>_xlfn.XLOOKUP(B89,'PCF-Werte Rittal'!A:A,'PCF-Werte Rittal'!C:C)</f>
        <v>4028177816251</v>
      </c>
      <c r="B89" s="71" t="str">
        <f>'PCF-Werte Rittal'!A90</f>
        <v>1511.000</v>
      </c>
      <c r="C89" s="73" cm="1">
        <f t="array" ref="C89">_xlfn.XLOOKUP(B89,'PCF-Werte Rittal'!A:A,IF('PCF-Werte Rittal'!D:D&lt;&gt;"",'PCF-Werte Rittal'!D:D,'PCF-Werte Rittal'!E:E),"")</f>
        <v>37.832451718809722</v>
      </c>
      <c r="D89" s="72" t="str">
        <f>IF(_xlfn.XLOOKUP(B89,'PCF-Werte Rittal'!A:A,'PCF-Werte Rittal'!D:D,"")="","A1 - A3","A1 - D")</f>
        <v>A1 - D</v>
      </c>
      <c r="E89" s="68">
        <v>1</v>
      </c>
      <c r="F89" s="68" t="s">
        <v>1048</v>
      </c>
      <c r="G89" s="70" t="str" cm="1">
        <f t="array" ref="G89">_xlfn.IFS(H89="2030-01","2025-01",H89="2031-01","2026-01")</f>
        <v>2025-01</v>
      </c>
      <c r="H89" s="79" t="str">
        <f>_xlfn.XLOOKUP(B89,'PCF-Werte Rittal'!A:A,'PCF-Werte Rittal'!K:K)</f>
        <v>2030-01</v>
      </c>
      <c r="I89" s="71" t="str">
        <f>_xlfn.XLOOKUP(B89,'PCF-Werte Rittal'!A:A,'PCF-Werte Rittal'!O:O)</f>
        <v>Externally</v>
      </c>
    </row>
    <row r="90" spans="1:9" x14ac:dyDescent="0.25">
      <c r="A90" s="74">
        <f>_xlfn.XLOOKUP(B90,'PCF-Werte Rittal'!A:A,'PCF-Werte Rittal'!C:C)</f>
        <v>4028177816268</v>
      </c>
      <c r="B90" s="71" t="str">
        <f>'PCF-Werte Rittal'!A91</f>
        <v>1512.000</v>
      </c>
      <c r="C90" s="73" cm="1">
        <f t="array" ref="C90">_xlfn.XLOOKUP(B90,'PCF-Werte Rittal'!A:A,IF('PCF-Werte Rittal'!D:D&lt;&gt;"",'PCF-Werte Rittal'!D:D,'PCF-Werte Rittal'!E:E),"")</f>
        <v>44.170485586745656</v>
      </c>
      <c r="D90" s="72" t="str">
        <f>IF(_xlfn.XLOOKUP(B90,'PCF-Werte Rittal'!A:A,'PCF-Werte Rittal'!D:D,"")="","A1 - A3","A1 - D")</f>
        <v>A1 - D</v>
      </c>
      <c r="E90" s="68">
        <v>1</v>
      </c>
      <c r="F90" s="68" t="s">
        <v>1048</v>
      </c>
      <c r="G90" s="70" t="str" cm="1">
        <f t="array" ref="G90">_xlfn.IFS(H90="2030-01","2025-01",H90="2031-01","2026-01")</f>
        <v>2025-01</v>
      </c>
      <c r="H90" s="79" t="str">
        <f>_xlfn.XLOOKUP(B90,'PCF-Werte Rittal'!A:A,'PCF-Werte Rittal'!K:K)</f>
        <v>2030-01</v>
      </c>
      <c r="I90" s="71" t="str">
        <f>_xlfn.XLOOKUP(B90,'PCF-Werte Rittal'!A:A,'PCF-Werte Rittal'!O:O)</f>
        <v>Externally</v>
      </c>
    </row>
    <row r="91" spans="1:9" x14ac:dyDescent="0.25">
      <c r="A91" s="74">
        <f>_xlfn.XLOOKUP(B91,'PCF-Werte Rittal'!A:A,'PCF-Werte Rittal'!C:C)</f>
        <v>4028177816275</v>
      </c>
      <c r="B91" s="71" t="str">
        <f>'PCF-Werte Rittal'!A92</f>
        <v>1513.000</v>
      </c>
      <c r="C91" s="73" cm="1">
        <f t="array" ref="C91">_xlfn.XLOOKUP(B91,'PCF-Werte Rittal'!A:A,IF('PCF-Werte Rittal'!D:D&lt;&gt;"",'PCF-Werte Rittal'!D:D,'PCF-Werte Rittal'!E:E),"")</f>
        <v>50.315139259181578</v>
      </c>
      <c r="D91" s="72" t="str">
        <f>IF(_xlfn.XLOOKUP(B91,'PCF-Werte Rittal'!A:A,'PCF-Werte Rittal'!D:D,"")="","A1 - A3","A1 - D")</f>
        <v>A1 - D</v>
      </c>
      <c r="E91" s="68">
        <v>1</v>
      </c>
      <c r="F91" s="68" t="s">
        <v>1048</v>
      </c>
      <c r="G91" s="70" t="str" cm="1">
        <f t="array" ref="G91">_xlfn.IFS(H91="2030-01","2025-01",H91="2031-01","2026-01")</f>
        <v>2025-01</v>
      </c>
      <c r="H91" s="79" t="str">
        <f>_xlfn.XLOOKUP(B91,'PCF-Werte Rittal'!A:A,'PCF-Werte Rittal'!K:K)</f>
        <v>2030-01</v>
      </c>
      <c r="I91" s="71" t="str">
        <f>_xlfn.XLOOKUP(B91,'PCF-Werte Rittal'!A:A,'PCF-Werte Rittal'!O:O)</f>
        <v>Externally</v>
      </c>
    </row>
    <row r="92" spans="1:9" x14ac:dyDescent="0.25">
      <c r="A92" s="74">
        <f>_xlfn.XLOOKUP(B92,'PCF-Werte Rittal'!A:A,'PCF-Werte Rittal'!C:C)</f>
        <v>4028177816282</v>
      </c>
      <c r="B92" s="71" t="str">
        <f>'PCF-Werte Rittal'!A93</f>
        <v>1514.000</v>
      </c>
      <c r="C92" s="73" cm="1">
        <f t="array" ref="C92">_xlfn.XLOOKUP(B92,'PCF-Werte Rittal'!A:A,IF('PCF-Werte Rittal'!D:D&lt;&gt;"",'PCF-Werte Rittal'!D:D,'PCF-Werte Rittal'!E:E),"")</f>
        <v>24.138921017239085</v>
      </c>
      <c r="D92" s="72" t="str">
        <f>IF(_xlfn.XLOOKUP(B92,'PCF-Werte Rittal'!A:A,'PCF-Werte Rittal'!D:D,"")="","A1 - A3","A1 - D")</f>
        <v>A1 - D</v>
      </c>
      <c r="E92" s="68">
        <v>1</v>
      </c>
      <c r="F92" s="68" t="s">
        <v>1048</v>
      </c>
      <c r="G92" s="70" t="str" cm="1">
        <f t="array" ref="G92">_xlfn.IFS(H92="2030-01","2025-01",H92="2031-01","2026-01")</f>
        <v>2025-01</v>
      </c>
      <c r="H92" s="79" t="str">
        <f>_xlfn.XLOOKUP(B92,'PCF-Werte Rittal'!A:A,'PCF-Werte Rittal'!K:K)</f>
        <v>2030-01</v>
      </c>
      <c r="I92" s="71" t="str">
        <f>_xlfn.XLOOKUP(B92,'PCF-Werte Rittal'!A:A,'PCF-Werte Rittal'!O:O)</f>
        <v>Externally</v>
      </c>
    </row>
    <row r="93" spans="1:9" x14ac:dyDescent="0.25">
      <c r="A93" s="74">
        <f>_xlfn.XLOOKUP(B93,'PCF-Werte Rittal'!A:A,'PCF-Werte Rittal'!C:C)</f>
        <v>4028177816299</v>
      </c>
      <c r="B93" s="71" t="str">
        <f>'PCF-Werte Rittal'!A94</f>
        <v>1515.000</v>
      </c>
      <c r="C93" s="73" cm="1">
        <f t="array" ref="C93">_xlfn.XLOOKUP(B93,'PCF-Werte Rittal'!A:A,IF('PCF-Werte Rittal'!D:D&lt;&gt;"",'PCF-Werte Rittal'!D:D,'PCF-Werte Rittal'!E:E),"")</f>
        <v>26.617960868828035</v>
      </c>
      <c r="D93" s="72" t="str">
        <f>IF(_xlfn.XLOOKUP(B93,'PCF-Werte Rittal'!A:A,'PCF-Werte Rittal'!D:D,"")="","A1 - A3","A1 - D")</f>
        <v>A1 - D</v>
      </c>
      <c r="E93" s="68">
        <v>1</v>
      </c>
      <c r="F93" s="68" t="s">
        <v>1048</v>
      </c>
      <c r="G93" s="70" t="str" cm="1">
        <f t="array" ref="G93">_xlfn.IFS(H93="2030-01","2025-01",H93="2031-01","2026-01")</f>
        <v>2025-01</v>
      </c>
      <c r="H93" s="79" t="str">
        <f>_xlfn.XLOOKUP(B93,'PCF-Werte Rittal'!A:A,'PCF-Werte Rittal'!K:K)</f>
        <v>2030-01</v>
      </c>
      <c r="I93" s="71" t="str">
        <f>_xlfn.XLOOKUP(B93,'PCF-Werte Rittal'!A:A,'PCF-Werte Rittal'!O:O)</f>
        <v>Externally</v>
      </c>
    </row>
    <row r="94" spans="1:9" x14ac:dyDescent="0.25">
      <c r="A94" s="74">
        <f>_xlfn.XLOOKUP(B94,'PCF-Werte Rittal'!A:A,'PCF-Werte Rittal'!C:C)</f>
        <v>4028177816305</v>
      </c>
      <c r="B94" s="71" t="str">
        <f>'PCF-Werte Rittal'!A95</f>
        <v>1516.000</v>
      </c>
      <c r="C94" s="73" cm="1">
        <f t="array" ref="C94">_xlfn.XLOOKUP(B94,'PCF-Werte Rittal'!A:A,IF('PCF-Werte Rittal'!D:D&lt;&gt;"",'PCF-Werte Rittal'!D:D,'PCF-Werte Rittal'!E:E),"")</f>
        <v>25.778508779102118</v>
      </c>
      <c r="D94" s="72" t="str">
        <f>IF(_xlfn.XLOOKUP(B94,'PCF-Werte Rittal'!A:A,'PCF-Werte Rittal'!D:D,"")="","A1 - A3","A1 - D")</f>
        <v>A1 - D</v>
      </c>
      <c r="E94" s="68">
        <v>1</v>
      </c>
      <c r="F94" s="68" t="s">
        <v>1048</v>
      </c>
      <c r="G94" s="70" t="str" cm="1">
        <f t="array" ref="G94">_xlfn.IFS(H94="2030-01","2025-01",H94="2031-01","2026-01")</f>
        <v>2025-01</v>
      </c>
      <c r="H94" s="79" t="str">
        <f>_xlfn.XLOOKUP(B94,'PCF-Werte Rittal'!A:A,'PCF-Werte Rittal'!K:K)</f>
        <v>2030-01</v>
      </c>
      <c r="I94" s="71" t="str">
        <f>_xlfn.XLOOKUP(B94,'PCF-Werte Rittal'!A:A,'PCF-Werte Rittal'!O:O)</f>
        <v>Externally</v>
      </c>
    </row>
    <row r="95" spans="1:9" x14ac:dyDescent="0.25">
      <c r="A95" s="74">
        <f>_xlfn.XLOOKUP(B95,'PCF-Werte Rittal'!A:A,'PCF-Werte Rittal'!C:C)</f>
        <v>4028177816312</v>
      </c>
      <c r="B95" s="71" t="str">
        <f>'PCF-Werte Rittal'!A96</f>
        <v>1517.000</v>
      </c>
      <c r="C95" s="73" cm="1">
        <f t="array" ref="C95">_xlfn.XLOOKUP(B95,'PCF-Werte Rittal'!A:A,IF('PCF-Werte Rittal'!D:D&lt;&gt;"",'PCF-Werte Rittal'!D:D,'PCF-Werte Rittal'!E:E),"")</f>
        <v>27.478742210800846</v>
      </c>
      <c r="D95" s="72" t="str">
        <f>IF(_xlfn.XLOOKUP(B95,'PCF-Werte Rittal'!A:A,'PCF-Werte Rittal'!D:D,"")="","A1 - A3","A1 - D")</f>
        <v>A1 - D</v>
      </c>
      <c r="E95" s="68">
        <v>1</v>
      </c>
      <c r="F95" s="68" t="s">
        <v>1048</v>
      </c>
      <c r="G95" s="70" t="str" cm="1">
        <f t="array" ref="G95">_xlfn.IFS(H95="2030-01","2025-01",H95="2031-01","2026-01")</f>
        <v>2025-01</v>
      </c>
      <c r="H95" s="79" t="str">
        <f>_xlfn.XLOOKUP(B95,'PCF-Werte Rittal'!A:A,'PCF-Werte Rittal'!K:K)</f>
        <v>2030-01</v>
      </c>
      <c r="I95" s="71" t="str">
        <f>_xlfn.XLOOKUP(B95,'PCF-Werte Rittal'!A:A,'PCF-Werte Rittal'!O:O)</f>
        <v>Externally</v>
      </c>
    </row>
    <row r="96" spans="1:9" x14ac:dyDescent="0.25">
      <c r="A96" s="74">
        <f>_xlfn.XLOOKUP(B96,'PCF-Werte Rittal'!A:A,'PCF-Werte Rittal'!C:C)</f>
        <v>4028177816329</v>
      </c>
      <c r="B96" s="71" t="str">
        <f>'PCF-Werte Rittal'!A97</f>
        <v>1518.000</v>
      </c>
      <c r="C96" s="73" cm="1">
        <f t="array" ref="C96">_xlfn.XLOOKUP(B96,'PCF-Werte Rittal'!A:A,IF('PCF-Werte Rittal'!D:D&lt;&gt;"",'PCF-Werte Rittal'!D:D,'PCF-Werte Rittal'!E:E),"")</f>
        <v>29.191354470499569</v>
      </c>
      <c r="D96" s="72" t="str">
        <f>IF(_xlfn.XLOOKUP(B96,'PCF-Werte Rittal'!A:A,'PCF-Werte Rittal'!D:D,"")="","A1 - A3","A1 - D")</f>
        <v>A1 - D</v>
      </c>
      <c r="E96" s="68">
        <v>1</v>
      </c>
      <c r="F96" s="68" t="s">
        <v>1048</v>
      </c>
      <c r="G96" s="70" t="str" cm="1">
        <f t="array" ref="G96">_xlfn.IFS(H96="2030-01","2025-01",H96="2031-01","2026-01")</f>
        <v>2025-01</v>
      </c>
      <c r="H96" s="79" t="str">
        <f>_xlfn.XLOOKUP(B96,'PCF-Werte Rittal'!A:A,'PCF-Werte Rittal'!K:K)</f>
        <v>2030-01</v>
      </c>
      <c r="I96" s="71" t="str">
        <f>_xlfn.XLOOKUP(B96,'PCF-Werte Rittal'!A:A,'PCF-Werte Rittal'!O:O)</f>
        <v>Externally</v>
      </c>
    </row>
    <row r="97" spans="1:9" x14ac:dyDescent="0.25">
      <c r="A97" s="74">
        <f>_xlfn.XLOOKUP(B97,'PCF-Werte Rittal'!A:A,'PCF-Werte Rittal'!C:C)</f>
        <v>4028177816336</v>
      </c>
      <c r="B97" s="71" t="str">
        <f>'PCF-Werte Rittal'!A98</f>
        <v>1527.000</v>
      </c>
      <c r="C97" s="73" cm="1">
        <f t="array" ref="C97">_xlfn.XLOOKUP(B97,'PCF-Werte Rittal'!A:A,IF('PCF-Werte Rittal'!D:D&lt;&gt;"",'PCF-Werte Rittal'!D:D,'PCF-Werte Rittal'!E:E),"")</f>
        <v>39.50317951465474</v>
      </c>
      <c r="D97" s="72" t="str">
        <f>IF(_xlfn.XLOOKUP(B97,'PCF-Werte Rittal'!A:A,'PCF-Werte Rittal'!D:D,"")="","A1 - A3","A1 - D")</f>
        <v>A1 - D</v>
      </c>
      <c r="E97" s="68">
        <v>1</v>
      </c>
      <c r="F97" s="68" t="s">
        <v>1048</v>
      </c>
      <c r="G97" s="70" t="str" cm="1">
        <f t="array" ref="G97">_xlfn.IFS(H97="2030-01","2025-01",H97="2031-01","2026-01")</f>
        <v>2025-01</v>
      </c>
      <c r="H97" s="79" t="str">
        <f>_xlfn.XLOOKUP(B97,'PCF-Werte Rittal'!A:A,'PCF-Werte Rittal'!K:K)</f>
        <v>2030-01</v>
      </c>
      <c r="I97" s="71" t="str">
        <f>_xlfn.XLOOKUP(B97,'PCF-Werte Rittal'!A:A,'PCF-Werte Rittal'!O:O)</f>
        <v>Externally</v>
      </c>
    </row>
    <row r="98" spans="1:9" x14ac:dyDescent="0.25">
      <c r="A98" s="74">
        <f>_xlfn.XLOOKUP(B98,'PCF-Werte Rittal'!A:A,'PCF-Werte Rittal'!C:C)</f>
        <v>4028177816343</v>
      </c>
      <c r="B98" s="71" t="str">
        <f>'PCF-Werte Rittal'!A99</f>
        <v>1528.000</v>
      </c>
      <c r="C98" s="73" cm="1">
        <f t="array" ref="C98">_xlfn.XLOOKUP(B98,'PCF-Werte Rittal'!A:A,IF('PCF-Werte Rittal'!D:D&lt;&gt;"",'PCF-Werte Rittal'!D:D,'PCF-Werte Rittal'!E:E),"")</f>
        <v>24.850324635102066</v>
      </c>
      <c r="D98" s="72" t="str">
        <f>IF(_xlfn.XLOOKUP(B98,'PCF-Werte Rittal'!A:A,'PCF-Werte Rittal'!D:D,"")="","A1 - A3","A1 - D")</f>
        <v>A1 - D</v>
      </c>
      <c r="E98" s="68">
        <v>1</v>
      </c>
      <c r="F98" s="68" t="s">
        <v>1048</v>
      </c>
      <c r="G98" s="70" t="str" cm="1">
        <f t="array" ref="G98">_xlfn.IFS(H98="2030-01","2025-01",H98="2031-01","2026-01")</f>
        <v>2025-01</v>
      </c>
      <c r="H98" s="79" t="str">
        <f>_xlfn.XLOOKUP(B98,'PCF-Werte Rittal'!A:A,'PCF-Werte Rittal'!K:K)</f>
        <v>2030-01</v>
      </c>
      <c r="I98" s="71" t="str">
        <f>_xlfn.XLOOKUP(B98,'PCF-Werte Rittal'!A:A,'PCF-Werte Rittal'!O:O)</f>
        <v>Externally</v>
      </c>
    </row>
    <row r="99" spans="1:9" x14ac:dyDescent="0.25">
      <c r="A99" s="74">
        <f>_xlfn.XLOOKUP(B99,'PCF-Werte Rittal'!A:A,'PCF-Werte Rittal'!C:C)</f>
        <v>4028177816350</v>
      </c>
      <c r="B99" s="71" t="str">
        <f>'PCF-Werte Rittal'!A100</f>
        <v>1529.000</v>
      </c>
      <c r="C99" s="73" cm="1">
        <f t="array" ref="C99">_xlfn.XLOOKUP(B99,'PCF-Werte Rittal'!A:A,IF('PCF-Werte Rittal'!D:D&lt;&gt;"",'PCF-Werte Rittal'!D:D,'PCF-Werte Rittal'!E:E),"")</f>
        <v>26.532801007004004</v>
      </c>
      <c r="D99" s="72" t="str">
        <f>IF(_xlfn.XLOOKUP(B99,'PCF-Werte Rittal'!A:A,'PCF-Werte Rittal'!D:D,"")="","A1 - A3","A1 - D")</f>
        <v>A1 - D</v>
      </c>
      <c r="E99" s="68">
        <v>1</v>
      </c>
      <c r="F99" s="68" t="s">
        <v>1048</v>
      </c>
      <c r="G99" s="70" t="str" cm="1">
        <f t="array" ref="G99">_xlfn.IFS(H99="2030-01","2025-01",H99="2031-01","2026-01")</f>
        <v>2025-01</v>
      </c>
      <c r="H99" s="79" t="str">
        <f>_xlfn.XLOOKUP(B99,'PCF-Werte Rittal'!A:A,'PCF-Werte Rittal'!K:K)</f>
        <v>2030-01</v>
      </c>
      <c r="I99" s="71" t="str">
        <f>_xlfn.XLOOKUP(B99,'PCF-Werte Rittal'!A:A,'PCF-Werte Rittal'!O:O)</f>
        <v>Externally</v>
      </c>
    </row>
    <row r="100" spans="1:9" x14ac:dyDescent="0.25">
      <c r="A100" s="74">
        <f>_xlfn.XLOOKUP(B100,'PCF-Werte Rittal'!A:A,'PCF-Werte Rittal'!C:C)</f>
        <v>4028177816367</v>
      </c>
      <c r="B100" s="71" t="str">
        <f>'PCF-Werte Rittal'!A101</f>
        <v>1530.000</v>
      </c>
      <c r="C100" s="73" cm="1">
        <f t="array" ref="C100">_xlfn.XLOOKUP(B100,'PCF-Werte Rittal'!A:A,IF('PCF-Werte Rittal'!D:D&lt;&gt;"",'PCF-Werte Rittal'!D:D,'PCF-Werte Rittal'!E:E),"")</f>
        <v>29.298419281158171</v>
      </c>
      <c r="D100" s="72" t="str">
        <f>IF(_xlfn.XLOOKUP(B100,'PCF-Werte Rittal'!A:A,'PCF-Werte Rittal'!D:D,"")="","A1 - A3","A1 - D")</f>
        <v>A1 - D</v>
      </c>
      <c r="E100" s="68">
        <v>1</v>
      </c>
      <c r="F100" s="68" t="s">
        <v>1048</v>
      </c>
      <c r="G100" s="70" t="str" cm="1">
        <f t="array" ref="G100">_xlfn.IFS(H100="2030-01","2025-01",H100="2031-01","2026-01")</f>
        <v>2025-01</v>
      </c>
      <c r="H100" s="79" t="str">
        <f>_xlfn.XLOOKUP(B100,'PCF-Werte Rittal'!A:A,'PCF-Werte Rittal'!K:K)</f>
        <v>2030-01</v>
      </c>
      <c r="I100" s="71" t="str">
        <f>_xlfn.XLOOKUP(B100,'PCF-Werte Rittal'!A:A,'PCF-Werte Rittal'!O:O)</f>
        <v>Externally</v>
      </c>
    </row>
    <row r="101" spans="1:9" x14ac:dyDescent="0.25">
      <c r="A101" s="74">
        <f>_xlfn.XLOOKUP(B101,'PCF-Werte Rittal'!A:A,'PCF-Werte Rittal'!C:C)</f>
        <v>4028177816374</v>
      </c>
      <c r="B101" s="71" t="str">
        <f>'PCF-Werte Rittal'!A102</f>
        <v>1531.000</v>
      </c>
      <c r="C101" s="73" cm="1">
        <f t="array" ref="C101">_xlfn.XLOOKUP(B101,'PCF-Werte Rittal'!A:A,IF('PCF-Werte Rittal'!D:D&lt;&gt;"",'PCF-Werte Rittal'!D:D,'PCF-Werte Rittal'!E:E),"")</f>
        <v>30.630801483820086</v>
      </c>
      <c r="D101" s="72" t="str">
        <f>IF(_xlfn.XLOOKUP(B101,'PCF-Werte Rittal'!A:A,'PCF-Werte Rittal'!D:D,"")="","A1 - A3","A1 - D")</f>
        <v>A1 - D</v>
      </c>
      <c r="E101" s="68">
        <v>1</v>
      </c>
      <c r="F101" s="68" t="s">
        <v>1048</v>
      </c>
      <c r="G101" s="70" t="str" cm="1">
        <f t="array" ref="G101">_xlfn.IFS(H101="2030-01","2025-01",H101="2031-01","2026-01")</f>
        <v>2025-01</v>
      </c>
      <c r="H101" s="79" t="str">
        <f>_xlfn.XLOOKUP(B101,'PCF-Werte Rittal'!A:A,'PCF-Werte Rittal'!K:K)</f>
        <v>2030-01</v>
      </c>
      <c r="I101" s="71" t="str">
        <f>_xlfn.XLOOKUP(B101,'PCF-Werte Rittal'!A:A,'PCF-Werte Rittal'!O:O)</f>
        <v>Externally</v>
      </c>
    </row>
    <row r="102" spans="1:9" x14ac:dyDescent="0.25">
      <c r="A102" s="74">
        <f>_xlfn.XLOOKUP(B102,'PCF-Werte Rittal'!A:A,'PCF-Werte Rittal'!C:C)</f>
        <v>4028177816381</v>
      </c>
      <c r="B102" s="71" t="str">
        <f>'PCF-Werte Rittal'!A103</f>
        <v>1532.000</v>
      </c>
      <c r="C102" s="73" cm="1">
        <f t="array" ref="C102">_xlfn.XLOOKUP(B102,'PCF-Werte Rittal'!A:A,IF('PCF-Werte Rittal'!D:D&lt;&gt;"",'PCF-Werte Rittal'!D:D,'PCF-Werte Rittal'!E:E),"")</f>
        <v>32.571213231397017</v>
      </c>
      <c r="D102" s="72" t="str">
        <f>IF(_xlfn.XLOOKUP(B102,'PCF-Werte Rittal'!A:A,'PCF-Werte Rittal'!D:D,"")="","A1 - A3","A1 - D")</f>
        <v>A1 - D</v>
      </c>
      <c r="E102" s="68">
        <v>1</v>
      </c>
      <c r="F102" s="68" t="s">
        <v>1048</v>
      </c>
      <c r="G102" s="70" t="str" cm="1">
        <f t="array" ref="G102">_xlfn.IFS(H102="2030-01","2025-01",H102="2031-01","2026-01")</f>
        <v>2025-01</v>
      </c>
      <c r="H102" s="79" t="str">
        <f>_xlfn.XLOOKUP(B102,'PCF-Werte Rittal'!A:A,'PCF-Werte Rittal'!K:K)</f>
        <v>2030-01</v>
      </c>
      <c r="I102" s="71" t="str">
        <f>_xlfn.XLOOKUP(B102,'PCF-Werte Rittal'!A:A,'PCF-Werte Rittal'!O:O)</f>
        <v>Externally</v>
      </c>
    </row>
    <row r="103" spans="1:9" x14ac:dyDescent="0.25">
      <c r="A103" s="74">
        <f>_xlfn.XLOOKUP(B103,'PCF-Werte Rittal'!A:A,'PCF-Werte Rittal'!C:C)</f>
        <v>4028177816398</v>
      </c>
      <c r="B103" s="71" t="str">
        <f>'PCF-Werte Rittal'!A104</f>
        <v>1533.000</v>
      </c>
      <c r="C103" s="73" cm="1">
        <f t="array" ref="C103">_xlfn.XLOOKUP(B103,'PCF-Werte Rittal'!A:A,IF('PCF-Werte Rittal'!D:D&lt;&gt;"",'PCF-Werte Rittal'!D:D,'PCF-Werte Rittal'!E:E),"")</f>
        <v>35.618287983523949</v>
      </c>
      <c r="D103" s="72" t="str">
        <f>IF(_xlfn.XLOOKUP(B103,'PCF-Werte Rittal'!A:A,'PCF-Werte Rittal'!D:D,"")="","A1 - A3","A1 - D")</f>
        <v>A1 - D</v>
      </c>
      <c r="E103" s="68">
        <v>1</v>
      </c>
      <c r="F103" s="68" t="s">
        <v>1048</v>
      </c>
      <c r="G103" s="70" t="str" cm="1">
        <f t="array" ref="G103">_xlfn.IFS(H103="2030-01","2025-01",H103="2031-01","2026-01")</f>
        <v>2025-01</v>
      </c>
      <c r="H103" s="79" t="str">
        <f>_xlfn.XLOOKUP(B103,'PCF-Werte Rittal'!A:A,'PCF-Werte Rittal'!K:K)</f>
        <v>2030-01</v>
      </c>
      <c r="I103" s="71" t="str">
        <f>_xlfn.XLOOKUP(B103,'PCF-Werte Rittal'!A:A,'PCF-Werte Rittal'!O:O)</f>
        <v>Externally</v>
      </c>
    </row>
    <row r="104" spans="1:9" x14ac:dyDescent="0.25">
      <c r="A104" s="74">
        <f>_xlfn.XLOOKUP(B104,'PCF-Werte Rittal'!A:A,'PCF-Werte Rittal'!C:C)</f>
        <v>4028177816404</v>
      </c>
      <c r="B104" s="71" t="str">
        <f>'PCF-Werte Rittal'!A105</f>
        <v>1535.000</v>
      </c>
      <c r="C104" s="73" cm="1">
        <f t="array" ref="C104">_xlfn.XLOOKUP(B104,'PCF-Werte Rittal'!A:A,IF('PCF-Werte Rittal'!D:D&lt;&gt;"",'PCF-Werte Rittal'!D:D,'PCF-Werte Rittal'!E:E),"")</f>
        <v>34.372666172155931</v>
      </c>
      <c r="D104" s="72" t="str">
        <f>IF(_xlfn.XLOOKUP(B104,'PCF-Werte Rittal'!A:A,'PCF-Werte Rittal'!D:D,"")="","A1 - A3","A1 - D")</f>
        <v>A1 - D</v>
      </c>
      <c r="E104" s="68">
        <v>1</v>
      </c>
      <c r="F104" s="68" t="s">
        <v>1048</v>
      </c>
      <c r="G104" s="70" t="str" cm="1">
        <f t="array" ref="G104">_xlfn.IFS(H104="2030-01","2025-01",H104="2031-01","2026-01")</f>
        <v>2025-01</v>
      </c>
      <c r="H104" s="79" t="str">
        <f>_xlfn.XLOOKUP(B104,'PCF-Werte Rittal'!A:A,'PCF-Werte Rittal'!K:K)</f>
        <v>2030-01</v>
      </c>
      <c r="I104" s="71" t="str">
        <f>_xlfn.XLOOKUP(B104,'PCF-Werte Rittal'!A:A,'PCF-Werte Rittal'!O:O)</f>
        <v>Externally</v>
      </c>
    </row>
    <row r="105" spans="1:9" x14ac:dyDescent="0.25">
      <c r="A105" s="74">
        <f>_xlfn.XLOOKUP(B105,'PCF-Werte Rittal'!A:A,'PCF-Werte Rittal'!C:C)</f>
        <v>4028177816411</v>
      </c>
      <c r="B105" s="71" t="str">
        <f>'PCF-Werte Rittal'!A106</f>
        <v>1536.000</v>
      </c>
      <c r="C105" s="73" cm="1">
        <f t="array" ref="C105">_xlfn.XLOOKUP(B105,'PCF-Werte Rittal'!A:A,IF('PCF-Werte Rittal'!D:D&lt;&gt;"",'PCF-Werte Rittal'!D:D,'PCF-Werte Rittal'!E:E),"")</f>
        <v>36.859068765678373</v>
      </c>
      <c r="D105" s="72" t="str">
        <f>IF(_xlfn.XLOOKUP(B105,'PCF-Werte Rittal'!A:A,'PCF-Werte Rittal'!D:D,"")="","A1 - A3","A1 - D")</f>
        <v>A1 - D</v>
      </c>
      <c r="E105" s="68">
        <v>1</v>
      </c>
      <c r="F105" s="68" t="s">
        <v>1048</v>
      </c>
      <c r="G105" s="70" t="str" cm="1">
        <f t="array" ref="G105">_xlfn.IFS(H105="2030-01","2025-01",H105="2031-01","2026-01")</f>
        <v>2025-01</v>
      </c>
      <c r="H105" s="79" t="str">
        <f>_xlfn.XLOOKUP(B105,'PCF-Werte Rittal'!A:A,'PCF-Werte Rittal'!K:K)</f>
        <v>2030-01</v>
      </c>
      <c r="I105" s="71" t="str">
        <f>_xlfn.XLOOKUP(B105,'PCF-Werte Rittal'!A:A,'PCF-Werte Rittal'!O:O)</f>
        <v>Externally</v>
      </c>
    </row>
    <row r="106" spans="1:9" x14ac:dyDescent="0.25">
      <c r="A106" s="74">
        <f>_xlfn.XLOOKUP(B106,'PCF-Werte Rittal'!A:A,'PCF-Werte Rittal'!C:C)</f>
        <v>4028177816428</v>
      </c>
      <c r="B106" s="71" t="str">
        <f>'PCF-Werte Rittal'!A107</f>
        <v>1537.000</v>
      </c>
      <c r="C106" s="73" cm="1">
        <f t="array" ref="C106">_xlfn.XLOOKUP(B106,'PCF-Werte Rittal'!A:A,IF('PCF-Werte Rittal'!D:D&lt;&gt;"",'PCF-Werte Rittal'!D:D,'PCF-Werte Rittal'!E:E),"")</f>
        <v>40.458256334750821</v>
      </c>
      <c r="D106" s="72" t="str">
        <f>IF(_xlfn.XLOOKUP(B106,'PCF-Werte Rittal'!A:A,'PCF-Werte Rittal'!D:D,"")="","A1 - A3","A1 - D")</f>
        <v>A1 - D</v>
      </c>
      <c r="E106" s="68">
        <v>1</v>
      </c>
      <c r="F106" s="68" t="s">
        <v>1048</v>
      </c>
      <c r="G106" s="70" t="str" cm="1">
        <f t="array" ref="G106">_xlfn.IFS(H106="2030-01","2025-01",H106="2031-01","2026-01")</f>
        <v>2025-01</v>
      </c>
      <c r="H106" s="79" t="str">
        <f>_xlfn.XLOOKUP(B106,'PCF-Werte Rittal'!A:A,'PCF-Werte Rittal'!K:K)</f>
        <v>2030-01</v>
      </c>
      <c r="I106" s="71" t="str">
        <f>_xlfn.XLOOKUP(B106,'PCF-Werte Rittal'!A:A,'PCF-Werte Rittal'!O:O)</f>
        <v>Externally</v>
      </c>
    </row>
    <row r="107" spans="1:9" x14ac:dyDescent="0.25">
      <c r="A107" s="74">
        <f>_xlfn.XLOOKUP(B107,'PCF-Werte Rittal'!A:A,'PCF-Werte Rittal'!C:C)</f>
        <v>4028177816435</v>
      </c>
      <c r="B107" s="71" t="str">
        <f>'PCF-Werte Rittal'!A108</f>
        <v>1538.000</v>
      </c>
      <c r="C107" s="73" cm="1">
        <f t="array" ref="C107">_xlfn.XLOOKUP(B107,'PCF-Werte Rittal'!A:A,IF('PCF-Werte Rittal'!D:D&lt;&gt;"",'PCF-Werte Rittal'!D:D,'PCF-Werte Rittal'!E:E),"")</f>
        <v>43.12599069227327</v>
      </c>
      <c r="D107" s="72" t="str">
        <f>IF(_xlfn.XLOOKUP(B107,'PCF-Werte Rittal'!A:A,'PCF-Werte Rittal'!D:D,"")="","A1 - A3","A1 - D")</f>
        <v>A1 - D</v>
      </c>
      <c r="E107" s="68">
        <v>1</v>
      </c>
      <c r="F107" s="68" t="s">
        <v>1048</v>
      </c>
      <c r="G107" s="70" t="str" cm="1">
        <f t="array" ref="G107">_xlfn.IFS(H107="2030-01","2025-01",H107="2031-01","2026-01")</f>
        <v>2025-01</v>
      </c>
      <c r="H107" s="79" t="str">
        <f>_xlfn.XLOOKUP(B107,'PCF-Werte Rittal'!A:A,'PCF-Werte Rittal'!K:K)</f>
        <v>2030-01</v>
      </c>
      <c r="I107" s="71" t="str">
        <f>_xlfn.XLOOKUP(B107,'PCF-Werte Rittal'!A:A,'PCF-Werte Rittal'!O:O)</f>
        <v>Externally</v>
      </c>
    </row>
    <row r="108" spans="1:9" x14ac:dyDescent="0.25">
      <c r="A108" s="74">
        <f>_xlfn.XLOOKUP(B108,'PCF-Werte Rittal'!A:A,'PCF-Werte Rittal'!C:C)</f>
        <v>4028177816442</v>
      </c>
      <c r="B108" s="71" t="str">
        <f>'PCF-Werte Rittal'!A109</f>
        <v>1539.000</v>
      </c>
      <c r="C108" s="73" cm="1">
        <f t="array" ref="C108">_xlfn.XLOOKUP(B108,'PCF-Werte Rittal'!A:A,IF('PCF-Werte Rittal'!D:D&lt;&gt;"",'PCF-Werte Rittal'!D:D,'PCF-Werte Rittal'!E:E),"")</f>
        <v>40.063237381409742</v>
      </c>
      <c r="D108" s="72" t="str">
        <f>IF(_xlfn.XLOOKUP(B108,'PCF-Werte Rittal'!A:A,'PCF-Werte Rittal'!D:D,"")="","A1 - A3","A1 - D")</f>
        <v>A1 - D</v>
      </c>
      <c r="E108" s="68">
        <v>1</v>
      </c>
      <c r="F108" s="68" t="s">
        <v>1048</v>
      </c>
      <c r="G108" s="70" t="str" cm="1">
        <f t="array" ref="G108">_xlfn.IFS(H108="2030-01","2025-01",H108="2031-01","2026-01")</f>
        <v>2025-01</v>
      </c>
      <c r="H108" s="79" t="str">
        <f>_xlfn.XLOOKUP(B108,'PCF-Werte Rittal'!A:A,'PCF-Werte Rittal'!K:K)</f>
        <v>2030-01</v>
      </c>
      <c r="I108" s="71" t="str">
        <f>_xlfn.XLOOKUP(B108,'PCF-Werte Rittal'!A:A,'PCF-Werte Rittal'!O:O)</f>
        <v>Externally</v>
      </c>
    </row>
    <row r="109" spans="1:9" x14ac:dyDescent="0.25">
      <c r="A109" s="74">
        <f>_xlfn.XLOOKUP(B109,'PCF-Werte Rittal'!A:A,'PCF-Werte Rittal'!C:C)</f>
        <v>4028177816459</v>
      </c>
      <c r="B109" s="71" t="str">
        <f>'PCF-Werte Rittal'!A110</f>
        <v>1540.000</v>
      </c>
      <c r="C109" s="73" cm="1">
        <f t="array" ref="C109">_xlfn.XLOOKUP(B109,'PCF-Werte Rittal'!A:A,IF('PCF-Werte Rittal'!D:D&lt;&gt;"",'PCF-Werte Rittal'!D:D,'PCF-Werte Rittal'!E:E),"")</f>
        <v>47.445892602895654</v>
      </c>
      <c r="D109" s="72" t="str">
        <f>IF(_xlfn.XLOOKUP(B109,'PCF-Werte Rittal'!A:A,'PCF-Werte Rittal'!D:D,"")="","A1 - A3","A1 - D")</f>
        <v>A1 - D</v>
      </c>
      <c r="E109" s="68">
        <v>1</v>
      </c>
      <c r="F109" s="68" t="s">
        <v>1048</v>
      </c>
      <c r="G109" s="70" t="str" cm="1">
        <f t="array" ref="G109">_xlfn.IFS(H109="2030-01","2025-01",H109="2031-01","2026-01")</f>
        <v>2025-01</v>
      </c>
      <c r="H109" s="79" t="str">
        <f>_xlfn.XLOOKUP(B109,'PCF-Werte Rittal'!A:A,'PCF-Werte Rittal'!K:K)</f>
        <v>2030-01</v>
      </c>
      <c r="I109" s="71" t="str">
        <f>_xlfn.XLOOKUP(B109,'PCF-Werte Rittal'!A:A,'PCF-Werte Rittal'!O:O)</f>
        <v>Externally</v>
      </c>
    </row>
    <row r="110" spans="1:9" x14ac:dyDescent="0.25">
      <c r="A110" s="74">
        <f>_xlfn.XLOOKUP(B110,'PCF-Werte Rittal'!A:A,'PCF-Werte Rittal'!C:C)</f>
        <v>4028177816466</v>
      </c>
      <c r="B110" s="71" t="str">
        <f>'PCF-Werte Rittal'!A111</f>
        <v>1541.000</v>
      </c>
      <c r="C110" s="73" cm="1">
        <f t="array" ref="C110">_xlfn.XLOOKUP(B110,'PCF-Werte Rittal'!A:A,IF('PCF-Werte Rittal'!D:D&lt;&gt;"",'PCF-Werte Rittal'!D:D,'PCF-Werte Rittal'!E:E),"")</f>
        <v>54.553044594381582</v>
      </c>
      <c r="D110" s="72" t="str">
        <f>IF(_xlfn.XLOOKUP(B110,'PCF-Werte Rittal'!A:A,'PCF-Werte Rittal'!D:D,"")="","A1 - A3","A1 - D")</f>
        <v>A1 - D</v>
      </c>
      <c r="E110" s="68">
        <v>1</v>
      </c>
      <c r="F110" s="68" t="s">
        <v>1048</v>
      </c>
      <c r="G110" s="70" t="str" cm="1">
        <f t="array" ref="G110">_xlfn.IFS(H110="2030-01","2025-01",H110="2031-01","2026-01")</f>
        <v>2025-01</v>
      </c>
      <c r="H110" s="79" t="str">
        <f>_xlfn.XLOOKUP(B110,'PCF-Werte Rittal'!A:A,'PCF-Werte Rittal'!K:K)</f>
        <v>2030-01</v>
      </c>
      <c r="I110" s="71" t="str">
        <f>_xlfn.XLOOKUP(B110,'PCF-Werte Rittal'!A:A,'PCF-Werte Rittal'!O:O)</f>
        <v>Externally</v>
      </c>
    </row>
    <row r="111" spans="1:9" x14ac:dyDescent="0.25">
      <c r="A111" s="74">
        <f>_xlfn.XLOOKUP(B111,'PCF-Werte Rittal'!A:A,'PCF-Werte Rittal'!C:C)</f>
        <v>4028177816473</v>
      </c>
      <c r="B111" s="71" t="str">
        <f>'PCF-Werte Rittal'!A112</f>
        <v>1545.000</v>
      </c>
      <c r="C111" s="73" cm="1">
        <f t="array" ref="C111">_xlfn.XLOOKUP(B111,'PCF-Werte Rittal'!A:A,IF('PCF-Werte Rittal'!D:D&lt;&gt;"",'PCF-Werte Rittal'!D:D,'PCF-Werte Rittal'!E:E),"")</f>
        <v>27.633308745476469</v>
      </c>
      <c r="D111" s="72" t="str">
        <f>IF(_xlfn.XLOOKUP(B111,'PCF-Werte Rittal'!A:A,'PCF-Werte Rittal'!D:D,"")="","A1 - A3","A1 - D")</f>
        <v>A1 - D</v>
      </c>
      <c r="E111" s="68">
        <v>1</v>
      </c>
      <c r="F111" s="68" t="s">
        <v>1048</v>
      </c>
      <c r="G111" s="70" t="str" cm="1">
        <f t="array" ref="G111">_xlfn.IFS(H111="2030-01","2025-01",H111="2031-01","2026-01")</f>
        <v>2025-01</v>
      </c>
      <c r="H111" s="79" t="str">
        <f>_xlfn.XLOOKUP(B111,'PCF-Werte Rittal'!A:A,'PCF-Werte Rittal'!K:K)</f>
        <v>2030-01</v>
      </c>
      <c r="I111" s="71" t="str">
        <f>_xlfn.XLOOKUP(B111,'PCF-Werte Rittal'!A:A,'PCF-Werte Rittal'!O:O)</f>
        <v>Externally</v>
      </c>
    </row>
    <row r="112" spans="1:9" x14ac:dyDescent="0.25">
      <c r="A112" s="74">
        <f>_xlfn.XLOOKUP(B112,'PCF-Werte Rittal'!A:A,'PCF-Werte Rittal'!C:C)</f>
        <v>4028177816480</v>
      </c>
      <c r="B112" s="71" t="str">
        <f>'PCF-Werte Rittal'!A113</f>
        <v>1546.000</v>
      </c>
      <c r="C112" s="73" cm="1">
        <f t="array" ref="C112">_xlfn.XLOOKUP(B112,'PCF-Werte Rittal'!A:A,IF('PCF-Werte Rittal'!D:D&lt;&gt;"",'PCF-Werte Rittal'!D:D,'PCF-Werte Rittal'!E:E),"")</f>
        <v>27.134297575603682</v>
      </c>
      <c r="D112" s="72" t="str">
        <f>IF(_xlfn.XLOOKUP(B112,'PCF-Werte Rittal'!A:A,'PCF-Werte Rittal'!D:D,"")="","A1 - A3","A1 - D")</f>
        <v>A1 - D</v>
      </c>
      <c r="E112" s="68">
        <v>1</v>
      </c>
      <c r="F112" s="68" t="s">
        <v>1048</v>
      </c>
      <c r="G112" s="70" t="str" cm="1">
        <f t="array" ref="G112">_xlfn.IFS(H112="2030-01","2025-01",H112="2031-01","2026-01")</f>
        <v>2025-01</v>
      </c>
      <c r="H112" s="79" t="str">
        <f>_xlfn.XLOOKUP(B112,'PCF-Werte Rittal'!A:A,'PCF-Werte Rittal'!K:K)</f>
        <v>2030-01</v>
      </c>
      <c r="I112" s="71" t="str">
        <f>_xlfn.XLOOKUP(B112,'PCF-Werte Rittal'!A:A,'PCF-Werte Rittal'!O:O)</f>
        <v>Externally</v>
      </c>
    </row>
    <row r="113" spans="1:9" x14ac:dyDescent="0.25">
      <c r="A113" s="74">
        <f>_xlfn.XLOOKUP(B113,'PCF-Werte Rittal'!A:A,'PCF-Werte Rittal'!C:C)</f>
        <v>4028177816497</v>
      </c>
      <c r="B113" s="71" t="str">
        <f>'PCF-Werte Rittal'!A114</f>
        <v>1547.000</v>
      </c>
      <c r="C113" s="73" cm="1">
        <f t="array" ref="C113">_xlfn.XLOOKUP(B113,'PCF-Werte Rittal'!A:A,IF('PCF-Werte Rittal'!D:D&lt;&gt;"",'PCF-Werte Rittal'!D:D,'PCF-Werte Rittal'!E:E),"")</f>
        <v>31.287562986313635</v>
      </c>
      <c r="D113" s="72" t="str">
        <f>IF(_xlfn.XLOOKUP(B113,'PCF-Werte Rittal'!A:A,'PCF-Werte Rittal'!D:D,"")="","A1 - A3","A1 - D")</f>
        <v>A1 - D</v>
      </c>
      <c r="E113" s="68">
        <v>1</v>
      </c>
      <c r="F113" s="68" t="s">
        <v>1048</v>
      </c>
      <c r="G113" s="70" t="str" cm="1">
        <f t="array" ref="G113">_xlfn.IFS(H113="2030-01","2025-01",H113="2031-01","2026-01")</f>
        <v>2025-01</v>
      </c>
      <c r="H113" s="79" t="str">
        <f>_xlfn.XLOOKUP(B113,'PCF-Werte Rittal'!A:A,'PCF-Werte Rittal'!K:K)</f>
        <v>2030-01</v>
      </c>
      <c r="I113" s="71" t="str">
        <f>_xlfn.XLOOKUP(B113,'PCF-Werte Rittal'!A:A,'PCF-Werte Rittal'!O:O)</f>
        <v>Externally</v>
      </c>
    </row>
    <row r="114" spans="1:9" x14ac:dyDescent="0.25">
      <c r="A114" s="74">
        <f>_xlfn.XLOOKUP(B114,'PCF-Werte Rittal'!A:A,'PCF-Werte Rittal'!C:C)</f>
        <v>4028177816503</v>
      </c>
      <c r="B114" s="71" t="str">
        <f>'PCF-Werte Rittal'!A115</f>
        <v>1548.000</v>
      </c>
      <c r="C114" s="73" cm="1">
        <f t="array" ref="C114">_xlfn.XLOOKUP(B114,'PCF-Werte Rittal'!A:A,IF('PCF-Werte Rittal'!D:D&lt;&gt;"",'PCF-Werte Rittal'!D:D,'PCF-Werte Rittal'!E:E),"")</f>
        <v>29.557507106256612</v>
      </c>
      <c r="D114" s="72" t="str">
        <f>IF(_xlfn.XLOOKUP(B114,'PCF-Werte Rittal'!A:A,'PCF-Werte Rittal'!D:D,"")="","A1 - A3","A1 - D")</f>
        <v>A1 - D</v>
      </c>
      <c r="E114" s="68">
        <v>1</v>
      </c>
      <c r="F114" s="68" t="s">
        <v>1048</v>
      </c>
      <c r="G114" s="70" t="str" cm="1">
        <f t="array" ref="G114">_xlfn.IFS(H114="2030-01","2025-01",H114="2031-01","2026-01")</f>
        <v>2025-01</v>
      </c>
      <c r="H114" s="79" t="str">
        <f>_xlfn.XLOOKUP(B114,'PCF-Werte Rittal'!A:A,'PCF-Werte Rittal'!K:K)</f>
        <v>2030-01</v>
      </c>
      <c r="I114" s="71" t="str">
        <f>_xlfn.XLOOKUP(B114,'PCF-Werte Rittal'!A:A,'PCF-Werte Rittal'!O:O)</f>
        <v>Externally</v>
      </c>
    </row>
    <row r="115" spans="1:9" x14ac:dyDescent="0.25">
      <c r="A115" s="74">
        <f>_xlfn.XLOOKUP(B115,'PCF-Werte Rittal'!A:A,'PCF-Werte Rittal'!C:C)</f>
        <v>4028177816510</v>
      </c>
      <c r="B115" s="71" t="str">
        <f>'PCF-Werte Rittal'!A116</f>
        <v>1549.000</v>
      </c>
      <c r="C115" s="73" cm="1">
        <f t="array" ref="C115">_xlfn.XLOOKUP(B115,'PCF-Werte Rittal'!A:A,IF('PCF-Werte Rittal'!D:D&lt;&gt;"",'PCF-Werte Rittal'!D:D,'PCF-Werte Rittal'!E:E),"")</f>
        <v>28.883440601194714</v>
      </c>
      <c r="D115" s="72" t="str">
        <f>IF(_xlfn.XLOOKUP(B115,'PCF-Werte Rittal'!A:A,'PCF-Werte Rittal'!D:D,"")="","A1 - A3","A1 - D")</f>
        <v>A1 - D</v>
      </c>
      <c r="E115" s="68">
        <v>1</v>
      </c>
      <c r="F115" s="68" t="s">
        <v>1048</v>
      </c>
      <c r="G115" s="70" t="str" cm="1">
        <f t="array" ref="G115">_xlfn.IFS(H115="2030-01","2025-01",H115="2031-01","2026-01")</f>
        <v>2025-01</v>
      </c>
      <c r="H115" s="79" t="str">
        <f>_xlfn.XLOOKUP(B115,'PCF-Werte Rittal'!A:A,'PCF-Werte Rittal'!K:K)</f>
        <v>2030-01</v>
      </c>
      <c r="I115" s="71" t="str">
        <f>_xlfn.XLOOKUP(B115,'PCF-Werte Rittal'!A:A,'PCF-Werte Rittal'!O:O)</f>
        <v>Externally</v>
      </c>
    </row>
    <row r="116" spans="1:9" x14ac:dyDescent="0.25">
      <c r="A116" s="74">
        <f>_xlfn.XLOOKUP(B116,'PCF-Werte Rittal'!A:A,'PCF-Werte Rittal'!C:C)</f>
        <v>4028177816527</v>
      </c>
      <c r="B116" s="71" t="str">
        <f>'PCF-Werte Rittal'!A117</f>
        <v>1550.000</v>
      </c>
      <c r="C116" s="73" cm="1">
        <f t="array" ref="C116">_xlfn.XLOOKUP(B116,'PCF-Werte Rittal'!A:A,IF('PCF-Werte Rittal'!D:D&lt;&gt;"",'PCF-Werte Rittal'!D:D,'PCF-Werte Rittal'!E:E),"")</f>
        <v>33.528274515661074</v>
      </c>
      <c r="D116" s="72" t="str">
        <f>IF(_xlfn.XLOOKUP(B116,'PCF-Werte Rittal'!A:A,'PCF-Werte Rittal'!D:D,"")="","A1 - A3","A1 - D")</f>
        <v>A1 - D</v>
      </c>
      <c r="E116" s="68">
        <v>1</v>
      </c>
      <c r="F116" s="68" t="s">
        <v>1048</v>
      </c>
      <c r="G116" s="70" t="str" cm="1">
        <f t="array" ref="G116">_xlfn.IFS(H116="2030-01","2025-01",H116="2031-01","2026-01")</f>
        <v>2025-01</v>
      </c>
      <c r="H116" s="79" t="str">
        <f>_xlfn.XLOOKUP(B116,'PCF-Werte Rittal'!A:A,'PCF-Werte Rittal'!K:K)</f>
        <v>2030-01</v>
      </c>
      <c r="I116" s="71" t="str">
        <f>_xlfn.XLOOKUP(B116,'PCF-Werte Rittal'!A:A,'PCF-Werte Rittal'!O:O)</f>
        <v>Externally</v>
      </c>
    </row>
    <row r="117" spans="1:9" x14ac:dyDescent="0.25">
      <c r="A117" s="74">
        <f>_xlfn.XLOOKUP(B117,'PCF-Werte Rittal'!A:A,'PCF-Werte Rittal'!C:C)</f>
        <v>4028177816534</v>
      </c>
      <c r="B117" s="71" t="str">
        <f>'PCF-Werte Rittal'!A118</f>
        <v>1551.000</v>
      </c>
      <c r="C117" s="73" cm="1">
        <f t="array" ref="C117">_xlfn.XLOOKUP(B117,'PCF-Werte Rittal'!A:A,IF('PCF-Werte Rittal'!D:D&lt;&gt;"",'PCF-Werte Rittal'!D:D,'PCF-Werte Rittal'!E:E),"")</f>
        <v>25.087854782309396</v>
      </c>
      <c r="D117" s="72" t="str">
        <f>IF(_xlfn.XLOOKUP(B117,'PCF-Werte Rittal'!A:A,'PCF-Werte Rittal'!D:D,"")="","A1 - A3","A1 - D")</f>
        <v>A1 - D</v>
      </c>
      <c r="E117" s="68">
        <v>1</v>
      </c>
      <c r="F117" s="68" t="s">
        <v>1048</v>
      </c>
      <c r="G117" s="70" t="str" cm="1">
        <f t="array" ref="G117">_xlfn.IFS(H117="2030-01","2025-01",H117="2031-01","2026-01")</f>
        <v>2025-01</v>
      </c>
      <c r="H117" s="79" t="str">
        <f>_xlfn.XLOOKUP(B117,'PCF-Werte Rittal'!A:A,'PCF-Werte Rittal'!K:K)</f>
        <v>2030-01</v>
      </c>
      <c r="I117" s="71" t="str">
        <f>_xlfn.XLOOKUP(B117,'PCF-Werte Rittal'!A:A,'PCF-Werte Rittal'!O:O)</f>
        <v>Externally</v>
      </c>
    </row>
    <row r="118" spans="1:9" x14ac:dyDescent="0.25">
      <c r="A118" s="74">
        <f>_xlfn.XLOOKUP(B118,'PCF-Werte Rittal'!A:A,'PCF-Werte Rittal'!C:C)</f>
        <v>4028177816541</v>
      </c>
      <c r="B118" s="71" t="str">
        <f>'PCF-Werte Rittal'!A119</f>
        <v>1552.000</v>
      </c>
      <c r="C118" s="73" cm="1">
        <f t="array" ref="C118">_xlfn.XLOOKUP(B118,'PCF-Werte Rittal'!A:A,IF('PCF-Werte Rittal'!D:D&lt;&gt;"",'PCF-Werte Rittal'!D:D,'PCF-Werte Rittal'!E:E),"")</f>
        <v>29.187095851708655</v>
      </c>
      <c r="D118" s="72" t="str">
        <f>IF(_xlfn.XLOOKUP(B118,'PCF-Werte Rittal'!A:A,'PCF-Werte Rittal'!D:D,"")="","A1 - A3","A1 - D")</f>
        <v>A1 - D</v>
      </c>
      <c r="E118" s="68">
        <v>1</v>
      </c>
      <c r="F118" s="68" t="s">
        <v>1048</v>
      </c>
      <c r="G118" s="70" t="str" cm="1">
        <f t="array" ref="G118">_xlfn.IFS(H118="2030-01","2025-01",H118="2031-01","2026-01")</f>
        <v>2025-01</v>
      </c>
      <c r="H118" s="79" t="str">
        <f>_xlfn.XLOOKUP(B118,'PCF-Werte Rittal'!A:A,'PCF-Werte Rittal'!K:K)</f>
        <v>2030-01</v>
      </c>
      <c r="I118" s="71" t="str">
        <f>_xlfn.XLOOKUP(B118,'PCF-Werte Rittal'!A:A,'PCF-Werte Rittal'!O:O)</f>
        <v>Externally</v>
      </c>
    </row>
    <row r="119" spans="1:9" x14ac:dyDescent="0.25">
      <c r="A119" s="74">
        <f>_xlfn.XLOOKUP(B119,'PCF-Werte Rittal'!A:A,'PCF-Werte Rittal'!C:C)</f>
        <v>4028177816558</v>
      </c>
      <c r="B119" s="71" t="str">
        <f>'PCF-Werte Rittal'!A120</f>
        <v>1553.000</v>
      </c>
      <c r="C119" s="73" cm="1">
        <f t="array" ref="C119">_xlfn.XLOOKUP(B119,'PCF-Werte Rittal'!A:A,IF('PCF-Werte Rittal'!D:D&lt;&gt;"",'PCF-Werte Rittal'!D:D,'PCF-Werte Rittal'!E:E),"")</f>
        <v>26.660153924522223</v>
      </c>
      <c r="D119" s="72" t="str">
        <f>IF(_xlfn.XLOOKUP(B119,'PCF-Werte Rittal'!A:A,'PCF-Werte Rittal'!D:D,"")="","A1 - A3","A1 - D")</f>
        <v>A1 - D</v>
      </c>
      <c r="E119" s="68">
        <v>1</v>
      </c>
      <c r="F119" s="68" t="s">
        <v>1048</v>
      </c>
      <c r="G119" s="70" t="str" cm="1">
        <f t="array" ref="G119">_xlfn.IFS(H119="2030-01","2025-01",H119="2031-01","2026-01")</f>
        <v>2025-01</v>
      </c>
      <c r="H119" s="79" t="str">
        <f>_xlfn.XLOOKUP(B119,'PCF-Werte Rittal'!A:A,'PCF-Werte Rittal'!K:K)</f>
        <v>2030-01</v>
      </c>
      <c r="I119" s="71" t="str">
        <f>_xlfn.XLOOKUP(B119,'PCF-Werte Rittal'!A:A,'PCF-Werte Rittal'!O:O)</f>
        <v>Externally</v>
      </c>
    </row>
    <row r="120" spans="1:9" x14ac:dyDescent="0.25">
      <c r="A120" s="74">
        <f>_xlfn.XLOOKUP(B120,'PCF-Werte Rittal'!A:A,'PCF-Werte Rittal'!C:C)</f>
        <v>4028177816565</v>
      </c>
      <c r="B120" s="71" t="str">
        <f>'PCF-Werte Rittal'!A121</f>
        <v>1554.000</v>
      </c>
      <c r="C120" s="73" cm="1">
        <f t="array" ref="C120">_xlfn.XLOOKUP(B120,'PCF-Werte Rittal'!A:A,IF('PCF-Werte Rittal'!D:D&lt;&gt;"",'PCF-Werte Rittal'!D:D,'PCF-Werte Rittal'!E:E),"")</f>
        <v>31.207452921677898</v>
      </c>
      <c r="D120" s="72" t="str">
        <f>IF(_xlfn.XLOOKUP(B120,'PCF-Werte Rittal'!A:A,'PCF-Werte Rittal'!D:D,"")="","A1 - A3","A1 - D")</f>
        <v>A1 - D</v>
      </c>
      <c r="E120" s="68">
        <v>1</v>
      </c>
      <c r="F120" s="68" t="s">
        <v>1048</v>
      </c>
      <c r="G120" s="70" t="str" cm="1">
        <f t="array" ref="G120">_xlfn.IFS(H120="2030-01","2025-01",H120="2031-01","2026-01")</f>
        <v>2025-01</v>
      </c>
      <c r="H120" s="79" t="str">
        <f>_xlfn.XLOOKUP(B120,'PCF-Werte Rittal'!A:A,'PCF-Werte Rittal'!K:K)</f>
        <v>2030-01</v>
      </c>
      <c r="I120" s="71" t="str">
        <f>_xlfn.XLOOKUP(B120,'PCF-Werte Rittal'!A:A,'PCF-Werte Rittal'!O:O)</f>
        <v>Externally</v>
      </c>
    </row>
    <row r="121" spans="1:9" x14ac:dyDescent="0.25">
      <c r="A121" s="74">
        <f>_xlfn.XLOOKUP(B121,'PCF-Werte Rittal'!A:A,'PCF-Werte Rittal'!C:C)</f>
        <v>4028177816572</v>
      </c>
      <c r="B121" s="71" t="str">
        <f>'PCF-Werte Rittal'!A122</f>
        <v>1555.000</v>
      </c>
      <c r="C121" s="73" cm="1">
        <f t="array" ref="C121">_xlfn.XLOOKUP(B121,'PCF-Werte Rittal'!A:A,IF('PCF-Werte Rittal'!D:D&lt;&gt;"",'PCF-Werte Rittal'!D:D,'PCF-Werte Rittal'!E:E),"")</f>
        <v>34.525124133982494</v>
      </c>
      <c r="D121" s="72" t="str">
        <f>IF(_xlfn.XLOOKUP(B121,'PCF-Werte Rittal'!A:A,'PCF-Werte Rittal'!D:D,"")="","A1 - A3","A1 - D")</f>
        <v>A1 - D</v>
      </c>
      <c r="E121" s="68">
        <v>1</v>
      </c>
      <c r="F121" s="68" t="s">
        <v>1048</v>
      </c>
      <c r="G121" s="70" t="str" cm="1">
        <f t="array" ref="G121">_xlfn.IFS(H121="2030-01","2025-01",H121="2031-01","2026-01")</f>
        <v>2025-01</v>
      </c>
      <c r="H121" s="79" t="str">
        <f>_xlfn.XLOOKUP(B121,'PCF-Werte Rittal'!A:A,'PCF-Werte Rittal'!K:K)</f>
        <v>2030-01</v>
      </c>
      <c r="I121" s="71" t="str">
        <f>_xlfn.XLOOKUP(B121,'PCF-Werte Rittal'!A:A,'PCF-Werte Rittal'!O:O)</f>
        <v>Externally</v>
      </c>
    </row>
    <row r="122" spans="1:9" x14ac:dyDescent="0.25">
      <c r="A122" s="74">
        <f>_xlfn.XLOOKUP(B122,'PCF-Werte Rittal'!A:A,'PCF-Werte Rittal'!C:C)</f>
        <v>4028177816589</v>
      </c>
      <c r="B122" s="71" t="str">
        <f>'PCF-Werte Rittal'!A123</f>
        <v>1556.000</v>
      </c>
      <c r="C122" s="73" cm="1">
        <f t="array" ref="C122">_xlfn.XLOOKUP(B122,'PCF-Werte Rittal'!A:A,IF('PCF-Werte Rittal'!D:D&lt;&gt;"",'PCF-Werte Rittal'!D:D,'PCF-Werte Rittal'!E:E),"")</f>
        <v>37.684363639786191</v>
      </c>
      <c r="D122" s="72" t="str">
        <f>IF(_xlfn.XLOOKUP(B122,'PCF-Werte Rittal'!A:A,'PCF-Werte Rittal'!D:D,"")="","A1 - A3","A1 - D")</f>
        <v>A1 - D</v>
      </c>
      <c r="E122" s="68">
        <v>1</v>
      </c>
      <c r="F122" s="68" t="s">
        <v>1048</v>
      </c>
      <c r="G122" s="70" t="str" cm="1">
        <f t="array" ref="G122">_xlfn.IFS(H122="2030-01","2025-01",H122="2031-01","2026-01")</f>
        <v>2025-01</v>
      </c>
      <c r="H122" s="79" t="str">
        <f>_xlfn.XLOOKUP(B122,'PCF-Werte Rittal'!A:A,'PCF-Werte Rittal'!K:K)</f>
        <v>2030-01</v>
      </c>
      <c r="I122" s="71" t="str">
        <f>_xlfn.XLOOKUP(B122,'PCF-Werte Rittal'!A:A,'PCF-Werte Rittal'!O:O)</f>
        <v>Externally</v>
      </c>
    </row>
    <row r="123" spans="1:9" x14ac:dyDescent="0.25">
      <c r="A123" s="74">
        <f>_xlfn.XLOOKUP(B123,'PCF-Werte Rittal'!A:A,'PCF-Werte Rittal'!C:C)</f>
        <v>4028177816596</v>
      </c>
      <c r="B123" s="71" t="str">
        <f>'PCF-Werte Rittal'!A124</f>
        <v>1557.000</v>
      </c>
      <c r="C123" s="73" cm="1">
        <f t="array" ref="C123">_xlfn.XLOOKUP(B123,'PCF-Werte Rittal'!A:A,IF('PCF-Werte Rittal'!D:D&lt;&gt;"",'PCF-Werte Rittal'!D:D,'PCF-Werte Rittal'!E:E),"")</f>
        <v>36.338136713144259</v>
      </c>
      <c r="D123" s="72" t="str">
        <f>IF(_xlfn.XLOOKUP(B123,'PCF-Werte Rittal'!A:A,'PCF-Werte Rittal'!D:D,"")="","A1 - A3","A1 - D")</f>
        <v>A1 - D</v>
      </c>
      <c r="E123" s="68">
        <v>1</v>
      </c>
      <c r="F123" s="68" t="s">
        <v>1048</v>
      </c>
      <c r="G123" s="70" t="str" cm="1">
        <f t="array" ref="G123">_xlfn.IFS(H123="2030-01","2025-01",H123="2031-01","2026-01")</f>
        <v>2025-01</v>
      </c>
      <c r="H123" s="79" t="str">
        <f>_xlfn.XLOOKUP(B123,'PCF-Werte Rittal'!A:A,'PCF-Werte Rittal'!K:K)</f>
        <v>2030-01</v>
      </c>
      <c r="I123" s="71" t="str">
        <f>_xlfn.XLOOKUP(B123,'PCF-Werte Rittal'!A:A,'PCF-Werte Rittal'!O:O)</f>
        <v>Externally</v>
      </c>
    </row>
    <row r="124" spans="1:9" x14ac:dyDescent="0.25">
      <c r="A124" s="74">
        <f>_xlfn.XLOOKUP(B124,'PCF-Werte Rittal'!A:A,'PCF-Werte Rittal'!C:C)</f>
        <v>4028177919174</v>
      </c>
      <c r="B124" s="71" t="str">
        <f>'PCF-Werte Rittal'!A125</f>
        <v>1560.000</v>
      </c>
      <c r="C124" s="73" cm="1">
        <f t="array" ref="C124">_xlfn.XLOOKUP(B124,'PCF-Werte Rittal'!A:A,IF('PCF-Werte Rittal'!D:D&lt;&gt;"",'PCF-Werte Rittal'!D:D,'PCF-Werte Rittal'!E:E),"")</f>
        <v>5.2386234408604455</v>
      </c>
      <c r="D124" s="72" t="str">
        <f>IF(_xlfn.XLOOKUP(B124,'PCF-Werte Rittal'!A:A,'PCF-Werte Rittal'!D:D,"")="","A1 - A3","A1 - D")</f>
        <v>A1 - A3</v>
      </c>
      <c r="E124" s="68">
        <v>1</v>
      </c>
      <c r="F124" s="68" t="s">
        <v>1048</v>
      </c>
      <c r="G124" s="70" t="str" cm="1">
        <f t="array" ref="G124">_xlfn.IFS(H124="2030-01","2025-01",H124="2031-01","2026-01")</f>
        <v>2026-01</v>
      </c>
      <c r="H124" s="79" t="str">
        <f>_xlfn.XLOOKUP(B124,'PCF-Werte Rittal'!A:A,'PCF-Werte Rittal'!K:K)</f>
        <v>2031-01</v>
      </c>
      <c r="I124" s="71" t="str">
        <f>_xlfn.XLOOKUP(B124,'PCF-Werte Rittal'!A:A,'PCF-Werte Rittal'!O:O)</f>
        <v>Internally</v>
      </c>
    </row>
    <row r="125" spans="1:9" x14ac:dyDescent="0.25">
      <c r="A125" s="74">
        <f>_xlfn.XLOOKUP(B125,'PCF-Werte Rittal'!A:A,'PCF-Werte Rittal'!C:C)</f>
        <v>4028177919181</v>
      </c>
      <c r="B125" s="71" t="str">
        <f>'PCF-Werte Rittal'!A126</f>
        <v>1561.000</v>
      </c>
      <c r="C125" s="73" cm="1">
        <f t="array" ref="C125">_xlfn.XLOOKUP(B125,'PCF-Werte Rittal'!A:A,IF('PCF-Werte Rittal'!D:D&lt;&gt;"",'PCF-Werte Rittal'!D:D,'PCF-Werte Rittal'!E:E),"")</f>
        <v>7.8580009184720838</v>
      </c>
      <c r="D125" s="72" t="str">
        <f>IF(_xlfn.XLOOKUP(B125,'PCF-Werte Rittal'!A:A,'PCF-Werte Rittal'!D:D,"")="","A1 - A3","A1 - D")</f>
        <v>A1 - A3</v>
      </c>
      <c r="E125" s="68">
        <v>1</v>
      </c>
      <c r="F125" s="68" t="s">
        <v>1048</v>
      </c>
      <c r="G125" s="70" t="str" cm="1">
        <f t="array" ref="G125">_xlfn.IFS(H125="2030-01","2025-01",H125="2031-01","2026-01")</f>
        <v>2026-01</v>
      </c>
      <c r="H125" s="79" t="str">
        <f>_xlfn.XLOOKUP(B125,'PCF-Werte Rittal'!A:A,'PCF-Werte Rittal'!K:K)</f>
        <v>2031-01</v>
      </c>
      <c r="I125" s="71" t="str">
        <f>_xlfn.XLOOKUP(B125,'PCF-Werte Rittal'!A:A,'PCF-Werte Rittal'!O:O)</f>
        <v>Internally</v>
      </c>
    </row>
    <row r="126" spans="1:9" x14ac:dyDescent="0.25">
      <c r="A126" s="74">
        <f>_xlfn.XLOOKUP(B126,'PCF-Werte Rittal'!A:A,'PCF-Werte Rittal'!C:C)</f>
        <v>4028177919044</v>
      </c>
      <c r="B126" s="71" t="str">
        <f>'PCF-Werte Rittal'!A127</f>
        <v>1562.000</v>
      </c>
      <c r="C126" s="73" cm="1">
        <f t="array" ref="C126">_xlfn.XLOOKUP(B126,'PCF-Werte Rittal'!A:A,IF('PCF-Werte Rittal'!D:D&lt;&gt;"",'PCF-Werte Rittal'!D:D,'PCF-Werte Rittal'!E:E),"")</f>
        <v>7.1118344427989522</v>
      </c>
      <c r="D126" s="72" t="str">
        <f>IF(_xlfn.XLOOKUP(B126,'PCF-Werte Rittal'!A:A,'PCF-Werte Rittal'!D:D,"")="","A1 - A3","A1 - D")</f>
        <v>A1 - A3</v>
      </c>
      <c r="E126" s="68">
        <v>1</v>
      </c>
      <c r="F126" s="68" t="s">
        <v>1048</v>
      </c>
      <c r="G126" s="70" t="str" cm="1">
        <f t="array" ref="G126">_xlfn.IFS(H126="2030-01","2025-01",H126="2031-01","2026-01")</f>
        <v>2026-01</v>
      </c>
      <c r="H126" s="79" t="str">
        <f>_xlfn.XLOOKUP(B126,'PCF-Werte Rittal'!A:A,'PCF-Werte Rittal'!K:K)</f>
        <v>2031-01</v>
      </c>
      <c r="I126" s="71" t="str">
        <f>_xlfn.XLOOKUP(B126,'PCF-Werte Rittal'!A:A,'PCF-Werte Rittal'!O:O)</f>
        <v>Internally</v>
      </c>
    </row>
    <row r="127" spans="1:9" x14ac:dyDescent="0.25">
      <c r="A127" s="74">
        <f>_xlfn.XLOOKUP(B127,'PCF-Werte Rittal'!A:A,'PCF-Werte Rittal'!C:C)</f>
        <v>4028177919198</v>
      </c>
      <c r="B127" s="71" t="str">
        <f>'PCF-Werte Rittal'!A128</f>
        <v>1563.000</v>
      </c>
      <c r="C127" s="73" cm="1">
        <f t="array" ref="C127">_xlfn.XLOOKUP(B127,'PCF-Werte Rittal'!A:A,IF('PCF-Werte Rittal'!D:D&lt;&gt;"",'PCF-Werte Rittal'!D:D,'PCF-Werte Rittal'!E:E),"")</f>
        <v>9.2347807710130336</v>
      </c>
      <c r="D127" s="72" t="str">
        <f>IF(_xlfn.XLOOKUP(B127,'PCF-Werte Rittal'!A:A,'PCF-Werte Rittal'!D:D,"")="","A1 - A3","A1 - D")</f>
        <v>A1 - A3</v>
      </c>
      <c r="E127" s="68">
        <v>1</v>
      </c>
      <c r="F127" s="68" t="s">
        <v>1048</v>
      </c>
      <c r="G127" s="70" t="str" cm="1">
        <f t="array" ref="G127">_xlfn.IFS(H127="2030-01","2025-01",H127="2031-01","2026-01")</f>
        <v>2026-01</v>
      </c>
      <c r="H127" s="79" t="str">
        <f>_xlfn.XLOOKUP(B127,'PCF-Werte Rittal'!A:A,'PCF-Werte Rittal'!K:K)</f>
        <v>2031-01</v>
      </c>
      <c r="I127" s="71" t="str">
        <f>_xlfn.XLOOKUP(B127,'PCF-Werte Rittal'!A:A,'PCF-Werte Rittal'!O:O)</f>
        <v>Internally</v>
      </c>
    </row>
    <row r="128" spans="1:9" x14ac:dyDescent="0.25">
      <c r="A128" s="74">
        <f>_xlfn.XLOOKUP(B128,'PCF-Werte Rittal'!A:A,'PCF-Werte Rittal'!C:C)</f>
        <v>4028177919051</v>
      </c>
      <c r="B128" s="71" t="str">
        <f>'PCF-Werte Rittal'!A129</f>
        <v>1564.000</v>
      </c>
      <c r="C128" s="73" cm="1">
        <f t="array" ref="C128">_xlfn.XLOOKUP(B128,'PCF-Werte Rittal'!A:A,IF('PCF-Werte Rittal'!D:D&lt;&gt;"",'PCF-Werte Rittal'!D:D,'PCF-Werte Rittal'!E:E),"")</f>
        <v>6.7428652294340097</v>
      </c>
      <c r="D128" s="72" t="str">
        <f>IF(_xlfn.XLOOKUP(B128,'PCF-Werte Rittal'!A:A,'PCF-Werte Rittal'!D:D,"")="","A1 - A3","A1 - D")</f>
        <v>A1 - A3</v>
      </c>
      <c r="E128" s="68">
        <v>1</v>
      </c>
      <c r="F128" s="68" t="s">
        <v>1048</v>
      </c>
      <c r="G128" s="70" t="str" cm="1">
        <f t="array" ref="G128">_xlfn.IFS(H128="2030-01","2025-01",H128="2031-01","2026-01")</f>
        <v>2026-01</v>
      </c>
      <c r="H128" s="79" t="str">
        <f>_xlfn.XLOOKUP(B128,'PCF-Werte Rittal'!A:A,'PCF-Werte Rittal'!K:K)</f>
        <v>2031-01</v>
      </c>
      <c r="I128" s="71" t="str">
        <f>_xlfn.XLOOKUP(B128,'PCF-Werte Rittal'!A:A,'PCF-Werte Rittal'!O:O)</f>
        <v>Internally</v>
      </c>
    </row>
    <row r="129" spans="1:9" x14ac:dyDescent="0.25">
      <c r="A129" s="74">
        <f>_xlfn.XLOOKUP(B129,'PCF-Werte Rittal'!A:A,'PCF-Werte Rittal'!C:C)</f>
        <v>4028177919068</v>
      </c>
      <c r="B129" s="71" t="str">
        <f>'PCF-Werte Rittal'!A130</f>
        <v>1565.000</v>
      </c>
      <c r="C129" s="73" cm="1">
        <f t="array" ref="C129">_xlfn.XLOOKUP(B129,'PCF-Werte Rittal'!A:A,IF('PCF-Werte Rittal'!D:D&lt;&gt;"",'PCF-Werte Rittal'!D:D,'PCF-Werte Rittal'!E:E),"")</f>
        <v>8.9572195151552734</v>
      </c>
      <c r="D129" s="72" t="str">
        <f>IF(_xlfn.XLOOKUP(B129,'PCF-Werte Rittal'!A:A,'PCF-Werte Rittal'!D:D,"")="","A1 - A3","A1 - D")</f>
        <v>A1 - A3</v>
      </c>
      <c r="E129" s="68">
        <v>1</v>
      </c>
      <c r="F129" s="68" t="s">
        <v>1048</v>
      </c>
      <c r="G129" s="70" t="str" cm="1">
        <f t="array" ref="G129">_xlfn.IFS(H129="2030-01","2025-01",H129="2031-01","2026-01")</f>
        <v>2026-01</v>
      </c>
      <c r="H129" s="79" t="str">
        <f>_xlfn.XLOOKUP(B129,'PCF-Werte Rittal'!A:A,'PCF-Werte Rittal'!K:K)</f>
        <v>2031-01</v>
      </c>
      <c r="I129" s="71" t="str">
        <f>_xlfn.XLOOKUP(B129,'PCF-Werte Rittal'!A:A,'PCF-Werte Rittal'!O:O)</f>
        <v>Internally</v>
      </c>
    </row>
    <row r="130" spans="1:9" x14ac:dyDescent="0.25">
      <c r="A130" s="74">
        <f>_xlfn.XLOOKUP(B130,'PCF-Werte Rittal'!A:A,'PCF-Werte Rittal'!C:C)</f>
        <v>4028177919204</v>
      </c>
      <c r="B130" s="71" t="str">
        <f>'PCF-Werte Rittal'!A131</f>
        <v>1566.000</v>
      </c>
      <c r="C130" s="73" cm="1">
        <f t="array" ref="C130">_xlfn.XLOOKUP(B130,'PCF-Werte Rittal'!A:A,IF('PCF-Werte Rittal'!D:D&lt;&gt;"",'PCF-Werte Rittal'!D:D,'PCF-Werte Rittal'!E:E),"")</f>
        <v>11.33352488992108</v>
      </c>
      <c r="D130" s="72" t="str">
        <f>IF(_xlfn.XLOOKUP(B130,'PCF-Werte Rittal'!A:A,'PCF-Werte Rittal'!D:D,"")="","A1 - A3","A1 - D")</f>
        <v>A1 - A3</v>
      </c>
      <c r="E130" s="68">
        <v>1</v>
      </c>
      <c r="F130" s="68" t="s">
        <v>1048</v>
      </c>
      <c r="G130" s="70" t="str" cm="1">
        <f t="array" ref="G130">_xlfn.IFS(H130="2030-01","2025-01",H130="2031-01","2026-01")</f>
        <v>2026-01</v>
      </c>
      <c r="H130" s="79" t="str">
        <f>_xlfn.XLOOKUP(B130,'PCF-Werte Rittal'!A:A,'PCF-Werte Rittal'!K:K)</f>
        <v>2031-01</v>
      </c>
      <c r="I130" s="71" t="str">
        <f>_xlfn.XLOOKUP(B130,'PCF-Werte Rittal'!A:A,'PCF-Werte Rittal'!O:O)</f>
        <v>Internally</v>
      </c>
    </row>
    <row r="131" spans="1:9" x14ac:dyDescent="0.25">
      <c r="A131" s="74">
        <f>_xlfn.XLOOKUP(B131,'PCF-Werte Rittal'!A:A,'PCF-Werte Rittal'!C:C)</f>
        <v>4028177919075</v>
      </c>
      <c r="B131" s="71" t="str">
        <f>'PCF-Werte Rittal'!A132</f>
        <v>1567.000</v>
      </c>
      <c r="C131" s="73" cm="1">
        <f t="array" ref="C131">_xlfn.XLOOKUP(B131,'PCF-Werte Rittal'!A:A,IF('PCF-Werte Rittal'!D:D&lt;&gt;"",'PCF-Werte Rittal'!D:D,'PCF-Werte Rittal'!E:E),"")</f>
        <v>14.361216074888031</v>
      </c>
      <c r="D131" s="72" t="str">
        <f>IF(_xlfn.XLOOKUP(B131,'PCF-Werte Rittal'!A:A,'PCF-Werte Rittal'!D:D,"")="","A1 - A3","A1 - D")</f>
        <v>A1 - A3</v>
      </c>
      <c r="E131" s="68">
        <v>1</v>
      </c>
      <c r="F131" s="68" t="s">
        <v>1048</v>
      </c>
      <c r="G131" s="70" t="str" cm="1">
        <f t="array" ref="G131">_xlfn.IFS(H131="2030-01","2025-01",H131="2031-01","2026-01")</f>
        <v>2026-01</v>
      </c>
      <c r="H131" s="79" t="str">
        <f>_xlfn.XLOOKUP(B131,'PCF-Werte Rittal'!A:A,'PCF-Werte Rittal'!K:K)</f>
        <v>2031-01</v>
      </c>
      <c r="I131" s="71" t="str">
        <f>_xlfn.XLOOKUP(B131,'PCF-Werte Rittal'!A:A,'PCF-Werte Rittal'!O:O)</f>
        <v>Internally</v>
      </c>
    </row>
    <row r="132" spans="1:9" x14ac:dyDescent="0.25">
      <c r="A132" s="74">
        <f>_xlfn.XLOOKUP(B132,'PCF-Werte Rittal'!A:A,'PCF-Werte Rittal'!C:C)</f>
        <v>4028177919082</v>
      </c>
      <c r="B132" s="71" t="str">
        <f>'PCF-Werte Rittal'!A133</f>
        <v>1568.000</v>
      </c>
      <c r="C132" s="73" cm="1">
        <f t="array" ref="C132">_xlfn.XLOOKUP(B132,'PCF-Werte Rittal'!A:A,IF('PCF-Werte Rittal'!D:D&lt;&gt;"",'PCF-Werte Rittal'!D:D,'PCF-Werte Rittal'!E:E),"")</f>
        <v>13.67974605089378</v>
      </c>
      <c r="D132" s="72" t="str">
        <f>IF(_xlfn.XLOOKUP(B132,'PCF-Werte Rittal'!A:A,'PCF-Werte Rittal'!D:D,"")="","A1 - A3","A1 - D")</f>
        <v>A1 - A3</v>
      </c>
      <c r="E132" s="68">
        <v>1</v>
      </c>
      <c r="F132" s="68" t="s">
        <v>1048</v>
      </c>
      <c r="G132" s="70" t="str" cm="1">
        <f t="array" ref="G132">_xlfn.IFS(H132="2030-01","2025-01",H132="2031-01","2026-01")</f>
        <v>2026-01</v>
      </c>
      <c r="H132" s="79" t="str">
        <f>_xlfn.XLOOKUP(B132,'PCF-Werte Rittal'!A:A,'PCF-Werte Rittal'!K:K)</f>
        <v>2031-01</v>
      </c>
      <c r="I132" s="71" t="str">
        <f>_xlfn.XLOOKUP(B132,'PCF-Werte Rittal'!A:A,'PCF-Werte Rittal'!O:O)</f>
        <v>Internally</v>
      </c>
    </row>
    <row r="133" spans="1:9" x14ac:dyDescent="0.25">
      <c r="A133" s="74">
        <f>_xlfn.XLOOKUP(B133,'PCF-Werte Rittal'!A:A,'PCF-Werte Rittal'!C:C)</f>
        <v>4028177919211</v>
      </c>
      <c r="B133" s="71" t="str">
        <f>'PCF-Werte Rittal'!A134</f>
        <v>1569.000</v>
      </c>
      <c r="C133" s="73" cm="1">
        <f t="array" ref="C133">_xlfn.XLOOKUP(B133,'PCF-Werte Rittal'!A:A,IF('PCF-Werte Rittal'!D:D&lt;&gt;"",'PCF-Werte Rittal'!D:D,'PCF-Werte Rittal'!E:E),"")</f>
        <v>17.382460642613609</v>
      </c>
      <c r="D133" s="72" t="str">
        <f>IF(_xlfn.XLOOKUP(B133,'PCF-Werte Rittal'!A:A,'PCF-Werte Rittal'!D:D,"")="","A1 - A3","A1 - D")</f>
        <v>A1 - A3</v>
      </c>
      <c r="E133" s="68">
        <v>1</v>
      </c>
      <c r="F133" s="68" t="s">
        <v>1048</v>
      </c>
      <c r="G133" s="70" t="str" cm="1">
        <f t="array" ref="G133">_xlfn.IFS(H133="2030-01","2025-01",H133="2031-01","2026-01")</f>
        <v>2026-01</v>
      </c>
      <c r="H133" s="79" t="str">
        <f>_xlfn.XLOOKUP(B133,'PCF-Werte Rittal'!A:A,'PCF-Werte Rittal'!K:K)</f>
        <v>2031-01</v>
      </c>
      <c r="I133" s="71" t="str">
        <f>_xlfn.XLOOKUP(B133,'PCF-Werte Rittal'!A:A,'PCF-Werte Rittal'!O:O)</f>
        <v>Internally</v>
      </c>
    </row>
    <row r="134" spans="1:9" x14ac:dyDescent="0.25">
      <c r="A134" s="74">
        <f>_xlfn.XLOOKUP(B134,'PCF-Werte Rittal'!A:A,'PCF-Werte Rittal'!C:C)</f>
        <v>4028177816602</v>
      </c>
      <c r="B134" s="71" t="str">
        <f>'PCF-Werte Rittal'!A135</f>
        <v>1574.000</v>
      </c>
      <c r="C134" s="73" cm="1">
        <f t="array" ref="C134">_xlfn.XLOOKUP(B134,'PCF-Werte Rittal'!A:A,IF('PCF-Werte Rittal'!D:D&lt;&gt;"",'PCF-Werte Rittal'!D:D,'PCF-Werte Rittal'!E:E),"")</f>
        <v>33.244136944022372</v>
      </c>
      <c r="D134" s="72" t="str">
        <f>IF(_xlfn.XLOOKUP(B134,'PCF-Werte Rittal'!A:A,'PCF-Werte Rittal'!D:D,"")="","A1 - A3","A1 - D")</f>
        <v>A1 - D</v>
      </c>
      <c r="E134" s="68">
        <v>1</v>
      </c>
      <c r="F134" s="68" t="s">
        <v>1048</v>
      </c>
      <c r="G134" s="70" t="str" cm="1">
        <f t="array" ref="G134">_xlfn.IFS(H134="2030-01","2025-01",H134="2031-01","2026-01")</f>
        <v>2025-01</v>
      </c>
      <c r="H134" s="79" t="str">
        <f>_xlfn.XLOOKUP(B134,'PCF-Werte Rittal'!A:A,'PCF-Werte Rittal'!K:K)</f>
        <v>2030-01</v>
      </c>
      <c r="I134" s="71" t="str">
        <f>_xlfn.XLOOKUP(B134,'PCF-Werte Rittal'!A:A,'PCF-Werte Rittal'!O:O)</f>
        <v>Externally</v>
      </c>
    </row>
    <row r="135" spans="1:9" x14ac:dyDescent="0.25">
      <c r="A135" s="74">
        <f>_xlfn.XLOOKUP(B135,'PCF-Werte Rittal'!A:A,'PCF-Werte Rittal'!C:C)</f>
        <v>4028177816619</v>
      </c>
      <c r="B135" s="71" t="str">
        <f>'PCF-Werte Rittal'!A136</f>
        <v>1575.000</v>
      </c>
      <c r="C135" s="73" cm="1">
        <f t="array" ref="C135">_xlfn.XLOOKUP(B135,'PCF-Werte Rittal'!A:A,IF('PCF-Werte Rittal'!D:D&lt;&gt;"",'PCF-Werte Rittal'!D:D,'PCF-Werte Rittal'!E:E),"")</f>
        <v>36.826585754657899</v>
      </c>
      <c r="D135" s="72" t="str">
        <f>IF(_xlfn.XLOOKUP(B135,'PCF-Werte Rittal'!A:A,'PCF-Werte Rittal'!D:D,"")="","A1 - A3","A1 - D")</f>
        <v>A1 - D</v>
      </c>
      <c r="E135" s="68">
        <v>1</v>
      </c>
      <c r="F135" s="68" t="s">
        <v>1048</v>
      </c>
      <c r="G135" s="70" t="str" cm="1">
        <f t="array" ref="G135">_xlfn.IFS(H135="2030-01","2025-01",H135="2031-01","2026-01")</f>
        <v>2025-01</v>
      </c>
      <c r="H135" s="79" t="str">
        <f>_xlfn.XLOOKUP(B135,'PCF-Werte Rittal'!A:A,'PCF-Werte Rittal'!K:K)</f>
        <v>2030-01</v>
      </c>
      <c r="I135" s="71" t="str">
        <f>_xlfn.XLOOKUP(B135,'PCF-Werte Rittal'!A:A,'PCF-Werte Rittal'!O:O)</f>
        <v>Externally</v>
      </c>
    </row>
    <row r="136" spans="1:9" x14ac:dyDescent="0.25">
      <c r="A136" s="74">
        <f>_xlfn.XLOOKUP(B136,'PCF-Werte Rittal'!A:A,'PCF-Werte Rittal'!C:C)</f>
        <v>4028177816626</v>
      </c>
      <c r="B136" s="71" t="str">
        <f>'PCF-Werte Rittal'!A137</f>
        <v>1576.000</v>
      </c>
      <c r="C136" s="73" cm="1">
        <f t="array" ref="C136">_xlfn.XLOOKUP(B136,'PCF-Werte Rittal'!A:A,IF('PCF-Werte Rittal'!D:D&lt;&gt;"",'PCF-Werte Rittal'!D:D,'PCF-Werte Rittal'!E:E),"")</f>
        <v>39.422070743765602</v>
      </c>
      <c r="D136" s="72" t="str">
        <f>IF(_xlfn.XLOOKUP(B136,'PCF-Werte Rittal'!A:A,'PCF-Werte Rittal'!D:D,"")="","A1 - A3","A1 - D")</f>
        <v>A1 - D</v>
      </c>
      <c r="E136" s="68">
        <v>1</v>
      </c>
      <c r="F136" s="68" t="s">
        <v>1048</v>
      </c>
      <c r="G136" s="70" t="str" cm="1">
        <f t="array" ref="G136">_xlfn.IFS(H136="2030-01","2025-01",H136="2031-01","2026-01")</f>
        <v>2025-01</v>
      </c>
      <c r="H136" s="79" t="str">
        <f>_xlfn.XLOOKUP(B136,'PCF-Werte Rittal'!A:A,'PCF-Werte Rittal'!K:K)</f>
        <v>2030-01</v>
      </c>
      <c r="I136" s="71" t="str">
        <f>_xlfn.XLOOKUP(B136,'PCF-Werte Rittal'!A:A,'PCF-Werte Rittal'!O:O)</f>
        <v>Externally</v>
      </c>
    </row>
    <row r="137" spans="1:9" x14ac:dyDescent="0.25">
      <c r="A137" s="74">
        <f>_xlfn.XLOOKUP(B137,'PCF-Werte Rittal'!A:A,'PCF-Werte Rittal'!C:C)</f>
        <v>4028177816633</v>
      </c>
      <c r="B137" s="71" t="str">
        <f>'PCF-Werte Rittal'!A138</f>
        <v>1577.000</v>
      </c>
      <c r="C137" s="73" cm="1">
        <f t="array" ref="C137">_xlfn.XLOOKUP(B137,'PCF-Werte Rittal'!A:A,IF('PCF-Werte Rittal'!D:D&lt;&gt;"",'PCF-Werte Rittal'!D:D,'PCF-Werte Rittal'!E:E),"")</f>
        <v>40.175568390792527</v>
      </c>
      <c r="D137" s="72" t="str">
        <f>IF(_xlfn.XLOOKUP(B137,'PCF-Werte Rittal'!A:A,'PCF-Werte Rittal'!D:D,"")="","A1 - A3","A1 - D")</f>
        <v>A1 - D</v>
      </c>
      <c r="E137" s="68">
        <v>1</v>
      </c>
      <c r="F137" s="68" t="s">
        <v>1048</v>
      </c>
      <c r="G137" s="70" t="str" cm="1">
        <f t="array" ref="G137">_xlfn.IFS(H137="2030-01","2025-01",H137="2031-01","2026-01")</f>
        <v>2025-01</v>
      </c>
      <c r="H137" s="79" t="str">
        <f>_xlfn.XLOOKUP(B137,'PCF-Werte Rittal'!A:A,'PCF-Werte Rittal'!K:K)</f>
        <v>2030-01</v>
      </c>
      <c r="I137" s="71" t="str">
        <f>_xlfn.XLOOKUP(B137,'PCF-Werte Rittal'!A:A,'PCF-Werte Rittal'!O:O)</f>
        <v>Externally</v>
      </c>
    </row>
    <row r="138" spans="1:9" x14ac:dyDescent="0.25">
      <c r="A138" s="74">
        <f>_xlfn.XLOOKUP(B138,'PCF-Werte Rittal'!A:A,'PCF-Werte Rittal'!C:C)</f>
        <v>4028177816640</v>
      </c>
      <c r="B138" s="71" t="str">
        <f>'PCF-Werte Rittal'!A139</f>
        <v>1578.000</v>
      </c>
      <c r="C138" s="73" cm="1">
        <f t="array" ref="C138">_xlfn.XLOOKUP(B138,'PCF-Werte Rittal'!A:A,IF('PCF-Werte Rittal'!D:D&lt;&gt;"",'PCF-Werte Rittal'!D:D,'PCF-Werte Rittal'!E:E),"")</f>
        <v>47.306780882061787</v>
      </c>
      <c r="D138" s="72" t="str">
        <f>IF(_xlfn.XLOOKUP(B138,'PCF-Werte Rittal'!A:A,'PCF-Werte Rittal'!D:D,"")="","A1 - A3","A1 - D")</f>
        <v>A1 - D</v>
      </c>
      <c r="E138" s="68">
        <v>1</v>
      </c>
      <c r="F138" s="68" t="s">
        <v>1048</v>
      </c>
      <c r="G138" s="70" t="str" cm="1">
        <f t="array" ref="G138">_xlfn.IFS(H138="2030-01","2025-01",H138="2031-01","2026-01")</f>
        <v>2025-01</v>
      </c>
      <c r="H138" s="79" t="str">
        <f>_xlfn.XLOOKUP(B138,'PCF-Werte Rittal'!A:A,'PCF-Werte Rittal'!K:K)</f>
        <v>2030-01</v>
      </c>
      <c r="I138" s="71" t="str">
        <f>_xlfn.XLOOKUP(B138,'PCF-Werte Rittal'!A:A,'PCF-Werte Rittal'!O:O)</f>
        <v>Externally</v>
      </c>
    </row>
    <row r="139" spans="1:9" x14ac:dyDescent="0.25">
      <c r="A139" s="74">
        <f>_xlfn.XLOOKUP(B139,'PCF-Werte Rittal'!A:A,'PCF-Werte Rittal'!C:C)</f>
        <v>4028177816657</v>
      </c>
      <c r="B139" s="71" t="str">
        <f>'PCF-Werte Rittal'!A140</f>
        <v>1579.000</v>
      </c>
      <c r="C139" s="73" cm="1">
        <f t="array" ref="C139">_xlfn.XLOOKUP(B139,'PCF-Werte Rittal'!A:A,IF('PCF-Werte Rittal'!D:D&lt;&gt;"",'PCF-Werte Rittal'!D:D,'PCF-Werte Rittal'!E:E),"")</f>
        <v>55.911889974331032</v>
      </c>
      <c r="D139" s="72" t="str">
        <f>IF(_xlfn.XLOOKUP(B139,'PCF-Werte Rittal'!A:A,'PCF-Werte Rittal'!D:D,"")="","A1 - A3","A1 - D")</f>
        <v>A1 - D</v>
      </c>
      <c r="E139" s="68">
        <v>1</v>
      </c>
      <c r="F139" s="68" t="s">
        <v>1048</v>
      </c>
      <c r="G139" s="70" t="str" cm="1">
        <f t="array" ref="G139">_xlfn.IFS(H139="2030-01","2025-01",H139="2031-01","2026-01")</f>
        <v>2025-01</v>
      </c>
      <c r="H139" s="79" t="str">
        <f>_xlfn.XLOOKUP(B139,'PCF-Werte Rittal'!A:A,'PCF-Werte Rittal'!K:K)</f>
        <v>2030-01</v>
      </c>
      <c r="I139" s="71" t="str">
        <f>_xlfn.XLOOKUP(B139,'PCF-Werte Rittal'!A:A,'PCF-Werte Rittal'!O:O)</f>
        <v>Externally</v>
      </c>
    </row>
    <row r="140" spans="1:9" x14ac:dyDescent="0.25">
      <c r="A140" s="74">
        <f>_xlfn.XLOOKUP(B140,'PCF-Werte Rittal'!A:A,'PCF-Werte Rittal'!C:C)</f>
        <v>4028177919105</v>
      </c>
      <c r="B140" s="71" t="str">
        <f>'PCF-Werte Rittal'!A141</f>
        <v>1584.000</v>
      </c>
      <c r="C140" s="73" cm="1">
        <f t="array" ref="C140">_xlfn.XLOOKUP(B140,'PCF-Werte Rittal'!A:A,IF('PCF-Werte Rittal'!D:D&lt;&gt;"",'PCF-Werte Rittal'!D:D,'PCF-Werte Rittal'!E:E),"")</f>
        <v>11.355729904863608</v>
      </c>
      <c r="D140" s="72" t="str">
        <f>IF(_xlfn.XLOOKUP(B140,'PCF-Werte Rittal'!A:A,'PCF-Werte Rittal'!D:D,"")="","A1 - A3","A1 - D")</f>
        <v>A1 - A3</v>
      </c>
      <c r="E140" s="68">
        <v>1</v>
      </c>
      <c r="F140" s="68" t="s">
        <v>1048</v>
      </c>
      <c r="G140" s="70" t="str" cm="1">
        <f t="array" ref="G140">_xlfn.IFS(H140="2030-01","2025-01",H140="2031-01","2026-01")</f>
        <v>2026-01</v>
      </c>
      <c r="H140" s="79" t="str">
        <f>_xlfn.XLOOKUP(B140,'PCF-Werte Rittal'!A:A,'PCF-Werte Rittal'!K:K)</f>
        <v>2031-01</v>
      </c>
      <c r="I140" s="71" t="str">
        <f>_xlfn.XLOOKUP(B140,'PCF-Werte Rittal'!A:A,'PCF-Werte Rittal'!O:O)</f>
        <v>Internally</v>
      </c>
    </row>
    <row r="141" spans="1:9" x14ac:dyDescent="0.25">
      <c r="A141" s="74">
        <f>_xlfn.XLOOKUP(B141,'PCF-Werte Rittal'!A:A,'PCF-Werte Rittal'!C:C)</f>
        <v>4028177919112</v>
      </c>
      <c r="B141" s="71" t="str">
        <f>'PCF-Werte Rittal'!A142</f>
        <v>1585.000</v>
      </c>
      <c r="C141" s="73" cm="1">
        <f t="array" ref="C141">_xlfn.XLOOKUP(B141,'PCF-Werte Rittal'!A:A,IF('PCF-Werte Rittal'!D:D&lt;&gt;"",'PCF-Werte Rittal'!D:D,'PCF-Werte Rittal'!E:E),"")</f>
        <v>13.749942549744356</v>
      </c>
      <c r="D141" s="72" t="str">
        <f>IF(_xlfn.XLOOKUP(B141,'PCF-Werte Rittal'!A:A,'PCF-Werte Rittal'!D:D,"")="","A1 - A3","A1 - D")</f>
        <v>A1 - A3</v>
      </c>
      <c r="E141" s="68">
        <v>1</v>
      </c>
      <c r="F141" s="68" t="s">
        <v>1048</v>
      </c>
      <c r="G141" s="70" t="str" cm="1">
        <f t="array" ref="G141">_xlfn.IFS(H141="2030-01","2025-01",H141="2031-01","2026-01")</f>
        <v>2026-01</v>
      </c>
      <c r="H141" s="79" t="str">
        <f>_xlfn.XLOOKUP(B141,'PCF-Werte Rittal'!A:A,'PCF-Werte Rittal'!K:K)</f>
        <v>2031-01</v>
      </c>
      <c r="I141" s="71" t="str">
        <f>_xlfn.XLOOKUP(B141,'PCF-Werte Rittal'!A:A,'PCF-Werte Rittal'!O:O)</f>
        <v>Internally</v>
      </c>
    </row>
    <row r="142" spans="1:9" x14ac:dyDescent="0.25">
      <c r="A142" s="74">
        <f>_xlfn.XLOOKUP(B142,'PCF-Werte Rittal'!A:A,'PCF-Werte Rittal'!C:C)</f>
        <v>4028177919129</v>
      </c>
      <c r="B142" s="71" t="str">
        <f>'PCF-Werte Rittal'!A143</f>
        <v>1586.000</v>
      </c>
      <c r="C142" s="73" cm="1">
        <f t="array" ref="C142">_xlfn.XLOOKUP(B142,'PCF-Werte Rittal'!A:A,IF('PCF-Werte Rittal'!D:D&lt;&gt;"",'PCF-Werte Rittal'!D:D,'PCF-Werte Rittal'!E:E),"")</f>
        <v>18.488227483184009</v>
      </c>
      <c r="D142" s="72" t="str">
        <f>IF(_xlfn.XLOOKUP(B142,'PCF-Werte Rittal'!A:A,'PCF-Werte Rittal'!D:D,"")="","A1 - A3","A1 - D")</f>
        <v>A1 - A3</v>
      </c>
      <c r="E142" s="68">
        <v>1</v>
      </c>
      <c r="F142" s="68" t="s">
        <v>1048</v>
      </c>
      <c r="G142" s="70" t="str" cm="1">
        <f t="array" ref="G142">_xlfn.IFS(H142="2030-01","2025-01",H142="2031-01","2026-01")</f>
        <v>2026-01</v>
      </c>
      <c r="H142" s="79" t="str">
        <f>_xlfn.XLOOKUP(B142,'PCF-Werte Rittal'!A:A,'PCF-Werte Rittal'!K:K)</f>
        <v>2031-01</v>
      </c>
      <c r="I142" s="71" t="str">
        <f>_xlfn.XLOOKUP(B142,'PCF-Werte Rittal'!A:A,'PCF-Werte Rittal'!O:O)</f>
        <v>Internally</v>
      </c>
    </row>
    <row r="143" spans="1:9" x14ac:dyDescent="0.25">
      <c r="A143" s="74">
        <f>_xlfn.XLOOKUP(B143,'PCF-Werte Rittal'!A:A,'PCF-Werte Rittal'!C:C)</f>
        <v>4028177919136</v>
      </c>
      <c r="B143" s="71" t="str">
        <f>'PCF-Werte Rittal'!A144</f>
        <v>1587.000</v>
      </c>
      <c r="C143" s="73" cm="1">
        <f t="array" ref="C143">_xlfn.XLOOKUP(B143,'PCF-Werte Rittal'!A:A,IF('PCF-Werte Rittal'!D:D&lt;&gt;"",'PCF-Werte Rittal'!D:D,'PCF-Werte Rittal'!E:E),"")</f>
        <v>13.502996960668202</v>
      </c>
      <c r="D143" s="72" t="str">
        <f>IF(_xlfn.XLOOKUP(B143,'PCF-Werte Rittal'!A:A,'PCF-Werte Rittal'!D:D,"")="","A1 - A3","A1 - D")</f>
        <v>A1 - A3</v>
      </c>
      <c r="E143" s="68">
        <v>1</v>
      </c>
      <c r="F143" s="68" t="s">
        <v>1048</v>
      </c>
      <c r="G143" s="70" t="str" cm="1">
        <f t="array" ref="G143">_xlfn.IFS(H143="2030-01","2025-01",H143="2031-01","2026-01")</f>
        <v>2026-01</v>
      </c>
      <c r="H143" s="79" t="str">
        <f>_xlfn.XLOOKUP(B143,'PCF-Werte Rittal'!A:A,'PCF-Werte Rittal'!K:K)</f>
        <v>2031-01</v>
      </c>
      <c r="I143" s="71" t="str">
        <f>_xlfn.XLOOKUP(B143,'PCF-Werte Rittal'!A:A,'PCF-Werte Rittal'!O:O)</f>
        <v>Internally</v>
      </c>
    </row>
    <row r="144" spans="1:9" x14ac:dyDescent="0.25">
      <c r="A144" s="74">
        <f>_xlfn.XLOOKUP(B144,'PCF-Werte Rittal'!A:A,'PCF-Werte Rittal'!C:C)</f>
        <v>4028177919143</v>
      </c>
      <c r="B144" s="71" t="str">
        <f>'PCF-Werte Rittal'!A145</f>
        <v>1588.000</v>
      </c>
      <c r="C144" s="73" cm="1">
        <f t="array" ref="C144">_xlfn.XLOOKUP(B144,'PCF-Werte Rittal'!A:A,IF('PCF-Werte Rittal'!D:D&lt;&gt;"",'PCF-Werte Rittal'!D:D,'PCF-Werte Rittal'!E:E),"")</f>
        <v>24.040448268192055</v>
      </c>
      <c r="D144" s="72" t="str">
        <f>IF(_xlfn.XLOOKUP(B144,'PCF-Werte Rittal'!A:A,'PCF-Werte Rittal'!D:D,"")="","A1 - A3","A1 - D")</f>
        <v>A1 - A3</v>
      </c>
      <c r="E144" s="68">
        <v>1</v>
      </c>
      <c r="F144" s="68" t="s">
        <v>1048</v>
      </c>
      <c r="G144" s="70" t="str" cm="1">
        <f t="array" ref="G144">_xlfn.IFS(H144="2030-01","2025-01",H144="2031-01","2026-01")</f>
        <v>2026-01</v>
      </c>
      <c r="H144" s="79" t="str">
        <f>_xlfn.XLOOKUP(B144,'PCF-Werte Rittal'!A:A,'PCF-Werte Rittal'!K:K)</f>
        <v>2031-01</v>
      </c>
      <c r="I144" s="71" t="str">
        <f>_xlfn.XLOOKUP(B144,'PCF-Werte Rittal'!A:A,'PCF-Werte Rittal'!O:O)</f>
        <v>Internally</v>
      </c>
    </row>
    <row r="145" spans="1:9" x14ac:dyDescent="0.25">
      <c r="A145" s="74">
        <f>_xlfn.XLOOKUP(B145,'PCF-Werte Rittal'!A:A,'PCF-Werte Rittal'!C:C)</f>
        <v>4028177816664</v>
      </c>
      <c r="B145" s="71" t="str">
        <f>'PCF-Werte Rittal'!A146</f>
        <v>1589.000</v>
      </c>
      <c r="C145" s="73" cm="1">
        <f t="array" ref="C145">_xlfn.XLOOKUP(B145,'PCF-Werte Rittal'!A:A,IF('PCF-Werte Rittal'!D:D&lt;&gt;"",'PCF-Werte Rittal'!D:D,'PCF-Werte Rittal'!E:E),"")</f>
        <v>29.874917781712345</v>
      </c>
      <c r="D145" s="72" t="str">
        <f>IF(_xlfn.XLOOKUP(B145,'PCF-Werte Rittal'!A:A,'PCF-Werte Rittal'!D:D,"")="","A1 - A3","A1 - D")</f>
        <v>A1 - D</v>
      </c>
      <c r="E145" s="68">
        <v>1</v>
      </c>
      <c r="F145" s="68" t="s">
        <v>1048</v>
      </c>
      <c r="G145" s="70" t="str" cm="1">
        <f t="array" ref="G145">_xlfn.IFS(H145="2030-01","2025-01",H145="2031-01","2026-01")</f>
        <v>2025-01</v>
      </c>
      <c r="H145" s="79" t="str">
        <f>_xlfn.XLOOKUP(B145,'PCF-Werte Rittal'!A:A,'PCF-Werte Rittal'!K:K)</f>
        <v>2030-01</v>
      </c>
      <c r="I145" s="71" t="str">
        <f>_xlfn.XLOOKUP(B145,'PCF-Werte Rittal'!A:A,'PCF-Werte Rittal'!O:O)</f>
        <v>Externally</v>
      </c>
    </row>
    <row r="146" spans="1:9" x14ac:dyDescent="0.25">
      <c r="A146" s="74">
        <f>_xlfn.XLOOKUP(B146,'PCF-Werte Rittal'!A:A,'PCF-Werte Rittal'!C:C)</f>
        <v>4028177816671</v>
      </c>
      <c r="B146" s="71" t="str">
        <f>'PCF-Werte Rittal'!A147</f>
        <v>1610.000</v>
      </c>
      <c r="C146" s="73" cm="1">
        <f t="array" ref="C146">_xlfn.XLOOKUP(B146,'PCF-Werte Rittal'!A:A,IF('PCF-Werte Rittal'!D:D&lt;&gt;"",'PCF-Werte Rittal'!D:D,'PCF-Werte Rittal'!E:E),"")</f>
        <v>35.212543711022427</v>
      </c>
      <c r="D146" s="72" t="str">
        <f>IF(_xlfn.XLOOKUP(B146,'PCF-Werte Rittal'!A:A,'PCF-Werte Rittal'!D:D,"")="","A1 - A3","A1 - D")</f>
        <v>A1 - D</v>
      </c>
      <c r="E146" s="68">
        <v>1</v>
      </c>
      <c r="F146" s="68" t="s">
        <v>1048</v>
      </c>
      <c r="G146" s="70" t="str" cm="1">
        <f t="array" ref="G146">_xlfn.IFS(H146="2030-01","2025-01",H146="2031-01","2026-01")</f>
        <v>2025-01</v>
      </c>
      <c r="H146" s="79" t="str">
        <f>_xlfn.XLOOKUP(B146,'PCF-Werte Rittal'!A:A,'PCF-Werte Rittal'!K:K)</f>
        <v>2030-01</v>
      </c>
      <c r="I146" s="71" t="str">
        <f>_xlfn.XLOOKUP(B146,'PCF-Werte Rittal'!A:A,'PCF-Werte Rittal'!O:O)</f>
        <v>Externally</v>
      </c>
    </row>
    <row r="147" spans="1:9" x14ac:dyDescent="0.25">
      <c r="A147" s="74">
        <f>_xlfn.XLOOKUP(B147,'PCF-Werte Rittal'!A:A,'PCF-Werte Rittal'!C:C)</f>
        <v>4028177816688</v>
      </c>
      <c r="B147" s="71" t="str">
        <f>'PCF-Werte Rittal'!A148</f>
        <v>1611.000</v>
      </c>
      <c r="C147" s="73" cm="1">
        <f t="array" ref="C147">_xlfn.XLOOKUP(B147,'PCF-Werte Rittal'!A:A,IF('PCF-Werte Rittal'!D:D&lt;&gt;"",'PCF-Werte Rittal'!D:D,'PCF-Werte Rittal'!E:E),"")</f>
        <v>38.397222263084721</v>
      </c>
      <c r="D147" s="72" t="str">
        <f>IF(_xlfn.XLOOKUP(B147,'PCF-Werte Rittal'!A:A,'PCF-Werte Rittal'!D:D,"")="","A1 - A3","A1 - D")</f>
        <v>A1 - D</v>
      </c>
      <c r="E147" s="68">
        <v>1</v>
      </c>
      <c r="F147" s="68" t="s">
        <v>1048</v>
      </c>
      <c r="G147" s="70" t="str" cm="1">
        <f t="array" ref="G147">_xlfn.IFS(H147="2030-01","2025-01",H147="2031-01","2026-01")</f>
        <v>2025-01</v>
      </c>
      <c r="H147" s="79" t="str">
        <f>_xlfn.XLOOKUP(B147,'PCF-Werte Rittal'!A:A,'PCF-Werte Rittal'!K:K)</f>
        <v>2030-01</v>
      </c>
      <c r="I147" s="71" t="str">
        <f>_xlfn.XLOOKUP(B147,'PCF-Werte Rittal'!A:A,'PCF-Werte Rittal'!O:O)</f>
        <v>Externally</v>
      </c>
    </row>
    <row r="148" spans="1:9" x14ac:dyDescent="0.25">
      <c r="A148" s="74">
        <f>_xlfn.XLOOKUP(B148,'PCF-Werte Rittal'!A:A,'PCF-Werte Rittal'!C:C)</f>
        <v>4028177816695</v>
      </c>
      <c r="B148" s="71" t="str">
        <f>'PCF-Werte Rittal'!A149</f>
        <v>1612.000</v>
      </c>
      <c r="C148" s="73" cm="1">
        <f t="array" ref="C148">_xlfn.XLOOKUP(B148,'PCF-Werte Rittal'!A:A,IF('PCF-Werte Rittal'!D:D&lt;&gt;"",'PCF-Werte Rittal'!D:D,'PCF-Werte Rittal'!E:E),"")</f>
        <v>43.929919497291465</v>
      </c>
      <c r="D148" s="72" t="str">
        <f>IF(_xlfn.XLOOKUP(B148,'PCF-Werte Rittal'!A:A,'PCF-Werte Rittal'!D:D,"")="","A1 - A3","A1 - D")</f>
        <v>A1 - D</v>
      </c>
      <c r="E148" s="68">
        <v>1</v>
      </c>
      <c r="F148" s="68" t="s">
        <v>1048</v>
      </c>
      <c r="G148" s="70" t="str" cm="1">
        <f t="array" ref="G148">_xlfn.IFS(H148="2030-01","2025-01",H148="2031-01","2026-01")</f>
        <v>2025-01</v>
      </c>
      <c r="H148" s="79" t="str">
        <f>_xlfn.XLOOKUP(B148,'PCF-Werte Rittal'!A:A,'PCF-Werte Rittal'!K:K)</f>
        <v>2030-01</v>
      </c>
      <c r="I148" s="71" t="str">
        <f>_xlfn.XLOOKUP(B148,'PCF-Werte Rittal'!A:A,'PCF-Werte Rittal'!O:O)</f>
        <v>Externally</v>
      </c>
    </row>
    <row r="149" spans="1:9" x14ac:dyDescent="0.25">
      <c r="A149" s="74">
        <f>_xlfn.XLOOKUP(B149,'PCF-Werte Rittal'!A:A,'PCF-Werte Rittal'!C:C)</f>
        <v>4028177816701</v>
      </c>
      <c r="B149" s="71" t="str">
        <f>'PCF-Werte Rittal'!A150</f>
        <v>1613.000</v>
      </c>
      <c r="C149" s="73" cm="1">
        <f t="array" ref="C149">_xlfn.XLOOKUP(B149,'PCF-Werte Rittal'!A:A,IF('PCF-Werte Rittal'!D:D&lt;&gt;"",'PCF-Werte Rittal'!D:D,'PCF-Werte Rittal'!E:E),"")</f>
        <v>49.295124214498223</v>
      </c>
      <c r="D149" s="72" t="str">
        <f>IF(_xlfn.XLOOKUP(B149,'PCF-Werte Rittal'!A:A,'PCF-Werte Rittal'!D:D,"")="","A1 - A3","A1 - D")</f>
        <v>A1 - D</v>
      </c>
      <c r="E149" s="68">
        <v>1</v>
      </c>
      <c r="F149" s="68" t="s">
        <v>1048</v>
      </c>
      <c r="G149" s="70" t="str" cm="1">
        <f t="array" ref="G149">_xlfn.IFS(H149="2030-01","2025-01",H149="2031-01","2026-01")</f>
        <v>2025-01</v>
      </c>
      <c r="H149" s="79" t="str">
        <f>_xlfn.XLOOKUP(B149,'PCF-Werte Rittal'!A:A,'PCF-Werte Rittal'!K:K)</f>
        <v>2030-01</v>
      </c>
      <c r="I149" s="71" t="str">
        <f>_xlfn.XLOOKUP(B149,'PCF-Werte Rittal'!A:A,'PCF-Werte Rittal'!O:O)</f>
        <v>Externally</v>
      </c>
    </row>
    <row r="150" spans="1:9" x14ac:dyDescent="0.25">
      <c r="A150" s="74">
        <f>_xlfn.XLOOKUP(B150,'PCF-Werte Rittal'!A:A,'PCF-Werte Rittal'!C:C)</f>
        <v>4028177639737</v>
      </c>
      <c r="B150" s="71" t="str">
        <f>'PCF-Werte Rittal'!A151</f>
        <v>1670.600</v>
      </c>
      <c r="C150" s="73" cm="1">
        <f t="array" ref="C150">_xlfn.XLOOKUP(B150,'PCF-Werte Rittal'!A:A,IF('PCF-Werte Rittal'!D:D&lt;&gt;"",'PCF-Werte Rittal'!D:D,'PCF-Werte Rittal'!E:E),"")</f>
        <v>6.4530000000000003</v>
      </c>
      <c r="D150" s="72" t="str">
        <f>IF(_xlfn.XLOOKUP(B150,'PCF-Werte Rittal'!A:A,'PCF-Werte Rittal'!D:D,"")="","A1 - A3","A1 - D")</f>
        <v>A1 - A3</v>
      </c>
      <c r="E150" s="68">
        <v>1</v>
      </c>
      <c r="F150" s="68" t="s">
        <v>1048</v>
      </c>
      <c r="G150" s="70" t="str" cm="1">
        <f t="array" ref="G150">_xlfn.IFS(H150="2030-01","2025-01",H150="2031-01","2026-01")</f>
        <v>2026-01</v>
      </c>
      <c r="H150" s="79" t="str">
        <f>_xlfn.XLOOKUP(B150,'PCF-Werte Rittal'!A:A,'PCF-Werte Rittal'!K:K)</f>
        <v>2031-01</v>
      </c>
      <c r="I150" s="71" t="str">
        <f>_xlfn.XLOOKUP(B150,'PCF-Werte Rittal'!A:A,'PCF-Werte Rittal'!O:O)</f>
        <v>Internally</v>
      </c>
    </row>
    <row r="151" spans="1:9" x14ac:dyDescent="0.25">
      <c r="A151" s="74">
        <f>_xlfn.XLOOKUP(B151,'PCF-Werte Rittal'!A:A,'PCF-Werte Rittal'!C:C)</f>
        <v>4028177639744</v>
      </c>
      <c r="B151" s="71" t="str">
        <f>'PCF-Werte Rittal'!A152</f>
        <v>1671.600</v>
      </c>
      <c r="C151" s="73" cm="1">
        <f t="array" ref="C151">_xlfn.XLOOKUP(B151,'PCF-Werte Rittal'!A:A,IF('PCF-Werte Rittal'!D:D&lt;&gt;"",'PCF-Werte Rittal'!D:D,'PCF-Werte Rittal'!E:E),"")</f>
        <v>9.496235318771264</v>
      </c>
      <c r="D151" s="72" t="str">
        <f>IF(_xlfn.XLOOKUP(B151,'PCF-Werte Rittal'!A:A,'PCF-Werte Rittal'!D:D,"")="","A1 - A3","A1 - D")</f>
        <v>A1 - A3</v>
      </c>
      <c r="E151" s="68">
        <v>1</v>
      </c>
      <c r="F151" s="68" t="s">
        <v>1048</v>
      </c>
      <c r="G151" s="70" t="str" cm="1">
        <f t="array" ref="G151">_xlfn.IFS(H151="2030-01","2025-01",H151="2031-01","2026-01")</f>
        <v>2026-01</v>
      </c>
      <c r="H151" s="79" t="str">
        <f>_xlfn.XLOOKUP(B151,'PCF-Werte Rittal'!A:A,'PCF-Werte Rittal'!K:K)</f>
        <v>2031-01</v>
      </c>
      <c r="I151" s="71" t="str">
        <f>_xlfn.XLOOKUP(B151,'PCF-Werte Rittal'!A:A,'PCF-Werte Rittal'!O:O)</f>
        <v>Internally</v>
      </c>
    </row>
    <row r="152" spans="1:9" x14ac:dyDescent="0.25">
      <c r="A152" s="74">
        <f>_xlfn.XLOOKUP(B152,'PCF-Werte Rittal'!A:A,'PCF-Werte Rittal'!C:C)</f>
        <v>4028177639751</v>
      </c>
      <c r="B152" s="71" t="str">
        <f>'PCF-Werte Rittal'!A153</f>
        <v>1672.600</v>
      </c>
      <c r="C152" s="73" cm="1">
        <f t="array" ref="C152">_xlfn.XLOOKUP(B152,'PCF-Werte Rittal'!A:A,IF('PCF-Werte Rittal'!D:D&lt;&gt;"",'PCF-Werte Rittal'!D:D,'PCF-Werte Rittal'!E:E),"")</f>
        <v>11.519645723561494</v>
      </c>
      <c r="D152" s="72" t="str">
        <f>IF(_xlfn.XLOOKUP(B152,'PCF-Werte Rittal'!A:A,'PCF-Werte Rittal'!D:D,"")="","A1 - A3","A1 - D")</f>
        <v>A1 - A3</v>
      </c>
      <c r="E152" s="68">
        <v>1</v>
      </c>
      <c r="F152" s="68" t="s">
        <v>1048</v>
      </c>
      <c r="G152" s="70" t="str" cm="1">
        <f t="array" ref="G152">_xlfn.IFS(H152="2030-01","2025-01",H152="2031-01","2026-01")</f>
        <v>2026-01</v>
      </c>
      <c r="H152" s="79" t="str">
        <f>_xlfn.XLOOKUP(B152,'PCF-Werte Rittal'!A:A,'PCF-Werte Rittal'!K:K)</f>
        <v>2031-01</v>
      </c>
      <c r="I152" s="71" t="str">
        <f>_xlfn.XLOOKUP(B152,'PCF-Werte Rittal'!A:A,'PCF-Werte Rittal'!O:O)</f>
        <v>Internally</v>
      </c>
    </row>
    <row r="153" spans="1:9" x14ac:dyDescent="0.25">
      <c r="A153" s="74">
        <f>_xlfn.XLOOKUP(B153,'PCF-Werte Rittal'!A:A,'PCF-Werte Rittal'!C:C)</f>
        <v>4028177639768</v>
      </c>
      <c r="B153" s="71" t="str">
        <f>'PCF-Werte Rittal'!A154</f>
        <v>1674.600</v>
      </c>
      <c r="C153" s="73" cm="1">
        <f t="array" ref="C153">_xlfn.XLOOKUP(B153,'PCF-Werte Rittal'!A:A,IF('PCF-Werte Rittal'!D:D&lt;&gt;"",'PCF-Werte Rittal'!D:D,'PCF-Werte Rittal'!E:E),"")</f>
        <v>14.394991071561495</v>
      </c>
      <c r="D153" s="72" t="str">
        <f>IF(_xlfn.XLOOKUP(B153,'PCF-Werte Rittal'!A:A,'PCF-Werte Rittal'!D:D,"")="","A1 - A3","A1 - D")</f>
        <v>A1 - A3</v>
      </c>
      <c r="E153" s="68">
        <v>1</v>
      </c>
      <c r="F153" s="68" t="s">
        <v>1048</v>
      </c>
      <c r="G153" s="70" t="str" cm="1">
        <f t="array" ref="G153">_xlfn.IFS(H153="2030-01","2025-01",H153="2031-01","2026-01")</f>
        <v>2026-01</v>
      </c>
      <c r="H153" s="79" t="str">
        <f>_xlfn.XLOOKUP(B153,'PCF-Werte Rittal'!A:A,'PCF-Werte Rittal'!K:K)</f>
        <v>2031-01</v>
      </c>
      <c r="I153" s="71" t="str">
        <f>_xlfn.XLOOKUP(B153,'PCF-Werte Rittal'!A:A,'PCF-Werte Rittal'!O:O)</f>
        <v>Internally</v>
      </c>
    </row>
    <row r="154" spans="1:9" x14ac:dyDescent="0.25">
      <c r="A154" s="74">
        <f>_xlfn.XLOOKUP(B154,'PCF-Werte Rittal'!A:A,'PCF-Werte Rittal'!C:C)</f>
        <v>4028177639775</v>
      </c>
      <c r="B154" s="71" t="str">
        <f>'PCF-Werte Rittal'!A155</f>
        <v>1675.600</v>
      </c>
      <c r="C154" s="73" cm="1">
        <f t="array" ref="C154">_xlfn.XLOOKUP(B154,'PCF-Werte Rittal'!A:A,IF('PCF-Werte Rittal'!D:D&lt;&gt;"",'PCF-Werte Rittal'!D:D,'PCF-Werte Rittal'!E:E),"")</f>
        <v>17.023847695423559</v>
      </c>
      <c r="D154" s="72" t="str">
        <f>IF(_xlfn.XLOOKUP(B154,'PCF-Werte Rittal'!A:A,'PCF-Werte Rittal'!D:D,"")="","A1 - A3","A1 - D")</f>
        <v>A1 - A3</v>
      </c>
      <c r="E154" s="68">
        <v>1</v>
      </c>
      <c r="F154" s="68" t="s">
        <v>1048</v>
      </c>
      <c r="G154" s="70" t="str" cm="1">
        <f t="array" ref="G154">_xlfn.IFS(H154="2030-01","2025-01",H154="2031-01","2026-01")</f>
        <v>2026-01</v>
      </c>
      <c r="H154" s="79" t="str">
        <f>_xlfn.XLOOKUP(B154,'PCF-Werte Rittal'!A:A,'PCF-Werte Rittal'!K:K)</f>
        <v>2031-01</v>
      </c>
      <c r="I154" s="71" t="str">
        <f>_xlfn.XLOOKUP(B154,'PCF-Werte Rittal'!A:A,'PCF-Werte Rittal'!O:O)</f>
        <v>Internally</v>
      </c>
    </row>
    <row r="155" spans="1:9" x14ac:dyDescent="0.25">
      <c r="A155" s="74">
        <f>_xlfn.XLOOKUP(B155,'PCF-Werte Rittal'!A:A,'PCF-Werte Rittal'!C:C)</f>
        <v>4028177662728</v>
      </c>
      <c r="B155" s="71" t="str">
        <f>'PCF-Werte Rittal'!A156</f>
        <v>1676.600</v>
      </c>
      <c r="C155" s="73" cm="1">
        <f t="array" ref="C155">_xlfn.XLOOKUP(B155,'PCF-Werte Rittal'!A:A,IF('PCF-Werte Rittal'!D:D&lt;&gt;"",'PCF-Werte Rittal'!D:D,'PCF-Werte Rittal'!E:E),"")</f>
        <v>21.202606368210919</v>
      </c>
      <c r="D155" s="72" t="str">
        <f>IF(_xlfn.XLOOKUP(B155,'PCF-Werte Rittal'!A:A,'PCF-Werte Rittal'!D:D,"")="","A1 - A3","A1 - D")</f>
        <v>A1 - A3</v>
      </c>
      <c r="E155" s="68">
        <v>1</v>
      </c>
      <c r="F155" s="68" t="s">
        <v>1048</v>
      </c>
      <c r="G155" s="70" t="str" cm="1">
        <f t="array" ref="G155">_xlfn.IFS(H155="2030-01","2025-01",H155="2031-01","2026-01")</f>
        <v>2026-01</v>
      </c>
      <c r="H155" s="79" t="str">
        <f>_xlfn.XLOOKUP(B155,'PCF-Werte Rittal'!A:A,'PCF-Werte Rittal'!K:K)</f>
        <v>2031-01</v>
      </c>
      <c r="I155" s="71" t="str">
        <f>_xlfn.XLOOKUP(B155,'PCF-Werte Rittal'!A:A,'PCF-Werte Rittal'!O:O)</f>
        <v>Internally</v>
      </c>
    </row>
    <row r="156" spans="1:9" x14ac:dyDescent="0.25">
      <c r="A156" s="74">
        <f>_xlfn.XLOOKUP(B156,'PCF-Werte Rittal'!A:A,'PCF-Werte Rittal'!C:C)</f>
        <v>4028177958661</v>
      </c>
      <c r="B156" s="71" t="str">
        <f>'PCF-Werte Rittal'!A157</f>
        <v>1681.600</v>
      </c>
      <c r="C156" s="73" cm="1">
        <f t="array" ref="C156">_xlfn.XLOOKUP(B156,'PCF-Werte Rittal'!A:A,IF('PCF-Werte Rittal'!D:D&lt;&gt;"",'PCF-Werte Rittal'!D:D,'PCF-Werte Rittal'!E:E),"")</f>
        <v>11.634455445837126</v>
      </c>
      <c r="D156" s="72" t="str">
        <f>IF(_xlfn.XLOOKUP(B156,'PCF-Werte Rittal'!A:A,'PCF-Werte Rittal'!D:D,"")="","A1 - A3","A1 - D")</f>
        <v>A1 - A3</v>
      </c>
      <c r="E156" s="68">
        <v>1</v>
      </c>
      <c r="F156" s="68" t="s">
        <v>1048</v>
      </c>
      <c r="G156" s="70" t="str" cm="1">
        <f t="array" ref="G156">_xlfn.IFS(H156="2030-01","2025-01",H156="2031-01","2026-01")</f>
        <v>2026-01</v>
      </c>
      <c r="H156" s="79" t="str">
        <f>_xlfn.XLOOKUP(B156,'PCF-Werte Rittal'!A:A,'PCF-Werte Rittal'!K:K)</f>
        <v>2031-01</v>
      </c>
      <c r="I156" s="71" t="str">
        <f>_xlfn.XLOOKUP(B156,'PCF-Werte Rittal'!A:A,'PCF-Werte Rittal'!O:O)</f>
        <v>Internally</v>
      </c>
    </row>
    <row r="157" spans="1:9" x14ac:dyDescent="0.25">
      <c r="A157" s="74">
        <f>_xlfn.XLOOKUP(B157,'PCF-Werte Rittal'!A:A,'PCF-Werte Rittal'!C:C)</f>
        <v>4028177995482</v>
      </c>
      <c r="B157" s="71" t="str">
        <f>'PCF-Werte Rittal'!A158</f>
        <v>1681.630</v>
      </c>
      <c r="C157" s="73" cm="1">
        <f t="array" ref="C157">_xlfn.XLOOKUP(B157,'PCF-Werte Rittal'!A:A,IF('PCF-Werte Rittal'!D:D&lt;&gt;"",'PCF-Werte Rittal'!D:D,'PCF-Werte Rittal'!E:E),"")</f>
        <v>11.634455445837126</v>
      </c>
      <c r="D157" s="72" t="str">
        <f>IF(_xlfn.XLOOKUP(B157,'PCF-Werte Rittal'!A:A,'PCF-Werte Rittal'!D:D,"")="","A1 - A3","A1 - D")</f>
        <v>A1 - A3</v>
      </c>
      <c r="E157" s="68">
        <v>1</v>
      </c>
      <c r="F157" s="68" t="s">
        <v>1048</v>
      </c>
      <c r="G157" s="70" t="str" cm="1">
        <f t="array" ref="G157">_xlfn.IFS(H157="2030-01","2025-01",H157="2031-01","2026-01")</f>
        <v>2026-01</v>
      </c>
      <c r="H157" s="79" t="str">
        <f>_xlfn.XLOOKUP(B157,'PCF-Werte Rittal'!A:A,'PCF-Werte Rittal'!K:K)</f>
        <v>2031-01</v>
      </c>
      <c r="I157" s="71" t="str">
        <f>_xlfn.XLOOKUP(B157,'PCF-Werte Rittal'!A:A,'PCF-Werte Rittal'!O:O)</f>
        <v>Internally</v>
      </c>
    </row>
    <row r="158" spans="1:9" x14ac:dyDescent="0.25">
      <c r="A158" s="74">
        <f>_xlfn.XLOOKUP(B158,'PCF-Werte Rittal'!A:A,'PCF-Werte Rittal'!C:C)</f>
        <v>4028177958678</v>
      </c>
      <c r="B158" s="71" t="str">
        <f>'PCF-Werte Rittal'!A159</f>
        <v>1682.600</v>
      </c>
      <c r="C158" s="73" cm="1">
        <f t="array" ref="C158">_xlfn.XLOOKUP(B158,'PCF-Werte Rittal'!A:A,IF('PCF-Werte Rittal'!D:D&lt;&gt;"",'PCF-Werte Rittal'!D:D,'PCF-Werte Rittal'!E:E),"")</f>
        <v>14.234159837547471</v>
      </c>
      <c r="D158" s="72" t="str">
        <f>IF(_xlfn.XLOOKUP(B158,'PCF-Werte Rittal'!A:A,'PCF-Werte Rittal'!D:D,"")="","A1 - A3","A1 - D")</f>
        <v>A1 - A3</v>
      </c>
      <c r="E158" s="68">
        <v>1</v>
      </c>
      <c r="F158" s="68" t="s">
        <v>1048</v>
      </c>
      <c r="G158" s="70" t="str" cm="1">
        <f t="array" ref="G158">_xlfn.IFS(H158="2030-01","2025-01",H158="2031-01","2026-01")</f>
        <v>2026-01</v>
      </c>
      <c r="H158" s="79" t="str">
        <f>_xlfn.XLOOKUP(B158,'PCF-Werte Rittal'!A:A,'PCF-Werte Rittal'!K:K)</f>
        <v>2031-01</v>
      </c>
      <c r="I158" s="71" t="str">
        <f>_xlfn.XLOOKUP(B158,'PCF-Werte Rittal'!A:A,'PCF-Werte Rittal'!O:O)</f>
        <v>Internally</v>
      </c>
    </row>
    <row r="159" spans="1:9" x14ac:dyDescent="0.25">
      <c r="A159" s="74">
        <f>_xlfn.XLOOKUP(B159,'PCF-Werte Rittal'!A:A,'PCF-Werte Rittal'!C:C)</f>
        <v>4028177995475</v>
      </c>
      <c r="B159" s="71" t="str">
        <f>'PCF-Werte Rittal'!A160</f>
        <v>1682.630</v>
      </c>
      <c r="C159" s="73" cm="1">
        <f t="array" ref="C159">_xlfn.XLOOKUP(B159,'PCF-Werte Rittal'!A:A,IF('PCF-Werte Rittal'!D:D&lt;&gt;"",'PCF-Werte Rittal'!D:D,'PCF-Werte Rittal'!E:E),"")</f>
        <v>14.234159837547471</v>
      </c>
      <c r="D159" s="72" t="str">
        <f>IF(_xlfn.XLOOKUP(B159,'PCF-Werte Rittal'!A:A,'PCF-Werte Rittal'!D:D,"")="","A1 - A3","A1 - D")</f>
        <v>A1 - A3</v>
      </c>
      <c r="E159" s="68">
        <v>1</v>
      </c>
      <c r="F159" s="68" t="s">
        <v>1048</v>
      </c>
      <c r="G159" s="70" t="str" cm="1">
        <f t="array" ref="G159">_xlfn.IFS(H159="2030-01","2025-01",H159="2031-01","2026-01")</f>
        <v>2026-01</v>
      </c>
      <c r="H159" s="79" t="str">
        <f>_xlfn.XLOOKUP(B159,'PCF-Werte Rittal'!A:A,'PCF-Werte Rittal'!K:K)</f>
        <v>2031-01</v>
      </c>
      <c r="I159" s="71" t="str">
        <f>_xlfn.XLOOKUP(B159,'PCF-Werte Rittal'!A:A,'PCF-Werte Rittal'!O:O)</f>
        <v>Internally</v>
      </c>
    </row>
    <row r="160" spans="1:9" x14ac:dyDescent="0.25">
      <c r="A160" s="74">
        <f>_xlfn.XLOOKUP(B160,'PCF-Werte Rittal'!A:A,'PCF-Werte Rittal'!C:C)</f>
        <v>4028177958685</v>
      </c>
      <c r="B160" s="71" t="str">
        <f>'PCF-Werte Rittal'!A161</f>
        <v>1683.600</v>
      </c>
      <c r="C160" s="73" cm="1">
        <f t="array" ref="C160">_xlfn.XLOOKUP(B160,'PCF-Werte Rittal'!A:A,IF('PCF-Werte Rittal'!D:D&lt;&gt;"",'PCF-Werte Rittal'!D:D,'PCF-Werte Rittal'!E:E),"")</f>
        <v>7.3851298039704592</v>
      </c>
      <c r="D160" s="72" t="str">
        <f>IF(_xlfn.XLOOKUP(B160,'PCF-Werte Rittal'!A:A,'PCF-Werte Rittal'!D:D,"")="","A1 - A3","A1 - D")</f>
        <v>A1 - A3</v>
      </c>
      <c r="E160" s="68">
        <v>1</v>
      </c>
      <c r="F160" s="68" t="s">
        <v>1048</v>
      </c>
      <c r="G160" s="70" t="str" cm="1">
        <f t="array" ref="G160">_xlfn.IFS(H160="2030-01","2025-01",H160="2031-01","2026-01")</f>
        <v>2026-01</v>
      </c>
      <c r="H160" s="79" t="str">
        <f>_xlfn.XLOOKUP(B160,'PCF-Werte Rittal'!A:A,'PCF-Werte Rittal'!K:K)</f>
        <v>2031-01</v>
      </c>
      <c r="I160" s="71" t="str">
        <f>_xlfn.XLOOKUP(B160,'PCF-Werte Rittal'!A:A,'PCF-Werte Rittal'!O:O)</f>
        <v>Internally</v>
      </c>
    </row>
    <row r="161" spans="1:9" x14ac:dyDescent="0.25">
      <c r="A161" s="74">
        <f>_xlfn.XLOOKUP(B161,'PCF-Werte Rittal'!A:A,'PCF-Werte Rittal'!C:C)</f>
        <v>4028177995468</v>
      </c>
      <c r="B161" s="71" t="str">
        <f>'PCF-Werte Rittal'!A162</f>
        <v>1683.630</v>
      </c>
      <c r="C161" s="73" cm="1">
        <f t="array" ref="C161">_xlfn.XLOOKUP(B161,'PCF-Werte Rittal'!A:A,IF('PCF-Werte Rittal'!D:D&lt;&gt;"",'PCF-Werte Rittal'!D:D,'PCF-Werte Rittal'!E:E),"")</f>
        <v>7.3851298039704592</v>
      </c>
      <c r="D161" s="72" t="str">
        <f>IF(_xlfn.XLOOKUP(B161,'PCF-Werte Rittal'!A:A,'PCF-Werte Rittal'!D:D,"")="","A1 - A3","A1 - D")</f>
        <v>A1 - A3</v>
      </c>
      <c r="E161" s="68">
        <v>1</v>
      </c>
      <c r="F161" s="68" t="s">
        <v>1048</v>
      </c>
      <c r="G161" s="70" t="str" cm="1">
        <f t="array" ref="G161">_xlfn.IFS(H161="2030-01","2025-01",H161="2031-01","2026-01")</f>
        <v>2026-01</v>
      </c>
      <c r="H161" s="79" t="str">
        <f>_xlfn.XLOOKUP(B161,'PCF-Werte Rittal'!A:A,'PCF-Werte Rittal'!K:K)</f>
        <v>2031-01</v>
      </c>
      <c r="I161" s="71" t="str">
        <f>_xlfn.XLOOKUP(B161,'PCF-Werte Rittal'!A:A,'PCF-Werte Rittal'!O:O)</f>
        <v>Internally</v>
      </c>
    </row>
    <row r="162" spans="1:9" x14ac:dyDescent="0.25">
      <c r="A162" s="74">
        <f>_xlfn.XLOOKUP(B162,'PCF-Werte Rittal'!A:A,'PCF-Werte Rittal'!C:C)</f>
        <v>4028177958692</v>
      </c>
      <c r="B162" s="71" t="str">
        <f>'PCF-Werte Rittal'!A163</f>
        <v>1684.600</v>
      </c>
      <c r="C162" s="73" cm="1">
        <f t="array" ref="C162">_xlfn.XLOOKUP(B162,'PCF-Werte Rittal'!A:A,IF('PCF-Werte Rittal'!D:D&lt;&gt;"",'PCF-Werte Rittal'!D:D,'PCF-Werte Rittal'!E:E),"")</f>
        <v>8.7523905749911499</v>
      </c>
      <c r="D162" s="72" t="str">
        <f>IF(_xlfn.XLOOKUP(B162,'PCF-Werte Rittal'!A:A,'PCF-Werte Rittal'!D:D,"")="","A1 - A3","A1 - D")</f>
        <v>A1 - A3</v>
      </c>
      <c r="E162" s="68">
        <v>1</v>
      </c>
      <c r="F162" s="68" t="s">
        <v>1048</v>
      </c>
      <c r="G162" s="70" t="str" cm="1">
        <f t="array" ref="G162">_xlfn.IFS(H162="2030-01","2025-01",H162="2031-01","2026-01")</f>
        <v>2026-01</v>
      </c>
      <c r="H162" s="79" t="str">
        <f>_xlfn.XLOOKUP(B162,'PCF-Werte Rittal'!A:A,'PCF-Werte Rittal'!K:K)</f>
        <v>2031-01</v>
      </c>
      <c r="I162" s="71" t="str">
        <f>_xlfn.XLOOKUP(B162,'PCF-Werte Rittal'!A:A,'PCF-Werte Rittal'!O:O)</f>
        <v>Internally</v>
      </c>
    </row>
    <row r="163" spans="1:9" x14ac:dyDescent="0.25">
      <c r="A163" s="74">
        <f>_xlfn.XLOOKUP(B163,'PCF-Werte Rittal'!A:A,'PCF-Werte Rittal'!C:C)</f>
        <v>4028177965942</v>
      </c>
      <c r="B163" s="71" t="str">
        <f>'PCF-Werte Rittal'!A164</f>
        <v>1686.600</v>
      </c>
      <c r="C163" s="73" cm="1">
        <f t="array" ref="C163">_xlfn.XLOOKUP(B163,'PCF-Werte Rittal'!A:A,IF('PCF-Werte Rittal'!D:D&lt;&gt;"",'PCF-Werte Rittal'!D:D,'PCF-Werte Rittal'!E:E),"")</f>
        <v>10.222893310573332</v>
      </c>
      <c r="D163" s="72" t="str">
        <f>IF(_xlfn.XLOOKUP(B163,'PCF-Werte Rittal'!A:A,'PCF-Werte Rittal'!D:D,"")="","A1 - A3","A1 - D")</f>
        <v>A1 - A3</v>
      </c>
      <c r="E163" s="68">
        <v>1</v>
      </c>
      <c r="F163" s="68" t="s">
        <v>1048</v>
      </c>
      <c r="G163" s="70" t="str" cm="1">
        <f t="array" ref="G163">_xlfn.IFS(H163="2030-01","2025-01",H163="2031-01","2026-01")</f>
        <v>2026-01</v>
      </c>
      <c r="H163" s="79" t="str">
        <f>_xlfn.XLOOKUP(B163,'PCF-Werte Rittal'!A:A,'PCF-Werte Rittal'!K:K)</f>
        <v>2031-01</v>
      </c>
      <c r="I163" s="71" t="str">
        <f>_xlfn.XLOOKUP(B163,'PCF-Werte Rittal'!A:A,'PCF-Werte Rittal'!O:O)</f>
        <v>Internally</v>
      </c>
    </row>
    <row r="164" spans="1:9" x14ac:dyDescent="0.25">
      <c r="A164" s="74">
        <f>_xlfn.XLOOKUP(B164,'PCF-Werte Rittal'!A:A,'PCF-Werte Rittal'!C:C)</f>
        <v>4028177020986</v>
      </c>
      <c r="B164" s="71" t="str">
        <f>'PCF-Werte Rittal'!A165</f>
        <v>2313.150</v>
      </c>
      <c r="C164" s="73" cm="1">
        <f t="array" ref="C164">_xlfn.XLOOKUP(B164,'PCF-Werte Rittal'!A:A,IF('PCF-Werte Rittal'!D:D&lt;&gt;"",'PCF-Werte Rittal'!D:D,'PCF-Werte Rittal'!E:E),"")</f>
        <v>4.8704099999999997</v>
      </c>
      <c r="D164" s="72" t="str">
        <f>IF(_xlfn.XLOOKUP(B164,'PCF-Werte Rittal'!A:A,'PCF-Werte Rittal'!D:D,"")="","A1 - A3","A1 - D")</f>
        <v>A1 - A3</v>
      </c>
      <c r="E164" s="68">
        <v>1</v>
      </c>
      <c r="F164" s="68" t="s">
        <v>1048</v>
      </c>
      <c r="G164" s="70" t="str" cm="1">
        <f t="array" ref="G164">_xlfn.IFS(H164="2030-01","2025-01",H164="2031-01","2026-01")</f>
        <v>2026-01</v>
      </c>
      <c r="H164" s="79" t="str">
        <f>_xlfn.XLOOKUP(B164,'PCF-Werte Rittal'!A:A,'PCF-Werte Rittal'!K:K)</f>
        <v>2031-01</v>
      </c>
      <c r="I164" s="71" t="str">
        <f>_xlfn.XLOOKUP(B164,'PCF-Werte Rittal'!A:A,'PCF-Werte Rittal'!O:O)</f>
        <v>Internally</v>
      </c>
    </row>
    <row r="165" spans="1:9" x14ac:dyDescent="0.25">
      <c r="A165" s="74">
        <f>_xlfn.XLOOKUP(B165,'PCF-Werte Rittal'!A:A,'PCF-Werte Rittal'!C:C)</f>
        <v>4028177020993</v>
      </c>
      <c r="B165" s="71" t="str">
        <f>'PCF-Werte Rittal'!A166</f>
        <v>2313.750</v>
      </c>
      <c r="C165" s="73" cm="1">
        <f t="array" ref="C165">_xlfn.XLOOKUP(B165,'PCF-Werte Rittal'!A:A,IF('PCF-Werte Rittal'!D:D&lt;&gt;"",'PCF-Werte Rittal'!D:D,'PCF-Werte Rittal'!E:E),"")</f>
        <v>2.4744825000000006</v>
      </c>
      <c r="D165" s="72" t="str">
        <f>IF(_xlfn.XLOOKUP(B165,'PCF-Werte Rittal'!A:A,'PCF-Werte Rittal'!D:D,"")="","A1 - A3","A1 - D")</f>
        <v>A1 - A3</v>
      </c>
      <c r="E165" s="68">
        <v>1</v>
      </c>
      <c r="F165" s="68" t="s">
        <v>1048</v>
      </c>
      <c r="G165" s="70" t="str" cm="1">
        <f t="array" ref="G165">_xlfn.IFS(H165="2030-01","2025-01",H165="2031-01","2026-01")</f>
        <v>2026-01</v>
      </c>
      <c r="H165" s="79" t="str">
        <f>_xlfn.XLOOKUP(B165,'PCF-Werte Rittal'!A:A,'PCF-Werte Rittal'!K:K)</f>
        <v>2031-01</v>
      </c>
      <c r="I165" s="71" t="str">
        <f>_xlfn.XLOOKUP(B165,'PCF-Werte Rittal'!A:A,'PCF-Werte Rittal'!O:O)</f>
        <v>Internally</v>
      </c>
    </row>
    <row r="166" spans="1:9" x14ac:dyDescent="0.25">
      <c r="A166" s="74">
        <f>_xlfn.XLOOKUP(B166,'PCF-Werte Rittal'!A:A,'PCF-Werte Rittal'!C:C)</f>
        <v>4028177021082</v>
      </c>
      <c r="B166" s="71" t="str">
        <f>'PCF-Werte Rittal'!A167</f>
        <v>2318.000</v>
      </c>
      <c r="C166" s="73" cm="1">
        <f t="array" ref="C166">_xlfn.XLOOKUP(B166,'PCF-Werte Rittal'!A:A,IF('PCF-Werte Rittal'!D:D&lt;&gt;"",'PCF-Werte Rittal'!D:D,'PCF-Werte Rittal'!E:E),"")</f>
        <v>1.1940360000000001</v>
      </c>
      <c r="D166" s="72" t="str">
        <f>IF(_xlfn.XLOOKUP(B166,'PCF-Werte Rittal'!A:A,'PCF-Werte Rittal'!D:D,"")="","A1 - A3","A1 - D")</f>
        <v>A1 - A3</v>
      </c>
      <c r="E166" s="68">
        <v>1</v>
      </c>
      <c r="F166" s="68" t="s">
        <v>1048</v>
      </c>
      <c r="G166" s="70" t="str" cm="1">
        <f t="array" ref="G166">_xlfn.IFS(H166="2030-01","2025-01",H166="2031-01","2026-01")</f>
        <v>2026-01</v>
      </c>
      <c r="H166" s="79" t="str">
        <f>_xlfn.XLOOKUP(B166,'PCF-Werte Rittal'!A:A,'PCF-Werte Rittal'!K:K)</f>
        <v>2031-01</v>
      </c>
      <c r="I166" s="71" t="str">
        <f>_xlfn.XLOOKUP(B166,'PCF-Werte Rittal'!A:A,'PCF-Werte Rittal'!O:O)</f>
        <v>Internally</v>
      </c>
    </row>
    <row r="167" spans="1:9" x14ac:dyDescent="0.25">
      <c r="A167" s="74">
        <f>_xlfn.XLOOKUP(B167,'PCF-Werte Rittal'!A:A,'PCF-Werte Rittal'!C:C)</f>
        <v>4028177021105</v>
      </c>
      <c r="B167" s="71" t="str">
        <f>'PCF-Werte Rittal'!A168</f>
        <v>2319.000</v>
      </c>
      <c r="C167" s="73" cm="1">
        <f t="array" ref="C167">_xlfn.XLOOKUP(B167,'PCF-Werte Rittal'!A:A,IF('PCF-Werte Rittal'!D:D&lt;&gt;"",'PCF-Werte Rittal'!D:D,'PCF-Werte Rittal'!E:E),"")</f>
        <v>1.3432905000000002</v>
      </c>
      <c r="D167" s="72" t="str">
        <f>IF(_xlfn.XLOOKUP(B167,'PCF-Werte Rittal'!A:A,'PCF-Werte Rittal'!D:D,"")="","A1 - A3","A1 - D")</f>
        <v>A1 - A3</v>
      </c>
      <c r="E167" s="68">
        <v>1</v>
      </c>
      <c r="F167" s="68" t="s">
        <v>1048</v>
      </c>
      <c r="G167" s="70" t="str" cm="1">
        <f t="array" ref="G167">_xlfn.IFS(H167="2030-01","2025-01",H167="2031-01","2026-01")</f>
        <v>2026-01</v>
      </c>
      <c r="H167" s="79" t="str">
        <f>_xlfn.XLOOKUP(B167,'PCF-Werte Rittal'!A:A,'PCF-Werte Rittal'!K:K)</f>
        <v>2031-01</v>
      </c>
      <c r="I167" s="71" t="str">
        <f>_xlfn.XLOOKUP(B167,'PCF-Werte Rittal'!A:A,'PCF-Werte Rittal'!O:O)</f>
        <v>Internally</v>
      </c>
    </row>
    <row r="168" spans="1:9" x14ac:dyDescent="0.25">
      <c r="A168" s="74">
        <f>_xlfn.XLOOKUP(B168,'PCF-Werte Rittal'!A:A,'PCF-Werte Rittal'!C:C)</f>
        <v>4028177529403</v>
      </c>
      <c r="B168" s="71" t="str">
        <f>'PCF-Werte Rittal'!A169</f>
        <v>2384.010</v>
      </c>
      <c r="C168" s="73" cm="1">
        <f t="array" ref="C168">_xlfn.XLOOKUP(B168,'PCF-Werte Rittal'!A:A,IF('PCF-Werte Rittal'!D:D&lt;&gt;"",'PCF-Werte Rittal'!D:D,'PCF-Werte Rittal'!E:E),"")</f>
        <v>2.6363607999999998</v>
      </c>
      <c r="D168" s="72" t="str">
        <f>IF(_xlfn.XLOOKUP(B168,'PCF-Werte Rittal'!A:A,'PCF-Werte Rittal'!D:D,"")="","A1 - A3","A1 - D")</f>
        <v>A1 - A3</v>
      </c>
      <c r="E168" s="68">
        <v>1</v>
      </c>
      <c r="F168" s="68" t="s">
        <v>1048</v>
      </c>
      <c r="G168" s="70" t="str" cm="1">
        <f t="array" ref="G168">_xlfn.IFS(H168="2030-01","2025-01",H168="2031-01","2026-01")</f>
        <v>2026-01</v>
      </c>
      <c r="H168" s="79" t="str">
        <f>_xlfn.XLOOKUP(B168,'PCF-Werte Rittal'!A:A,'PCF-Werte Rittal'!K:K)</f>
        <v>2031-01</v>
      </c>
      <c r="I168" s="71" t="str">
        <f>_xlfn.XLOOKUP(B168,'PCF-Werte Rittal'!A:A,'PCF-Werte Rittal'!O:O)</f>
        <v>Internally</v>
      </c>
    </row>
    <row r="169" spans="1:9" x14ac:dyDescent="0.25">
      <c r="A169" s="74">
        <f>_xlfn.XLOOKUP(B169,'PCF-Werte Rittal'!A:A,'PCF-Werte Rittal'!C:C)</f>
        <v>4028177529410</v>
      </c>
      <c r="B169" s="71" t="str">
        <f>'PCF-Werte Rittal'!A170</f>
        <v>2384.020</v>
      </c>
      <c r="C169" s="73" cm="1">
        <f t="array" ref="C169">_xlfn.XLOOKUP(B169,'PCF-Werte Rittal'!A:A,IF('PCF-Werte Rittal'!D:D&lt;&gt;"",'PCF-Werte Rittal'!D:D,'PCF-Werte Rittal'!E:E),"")</f>
        <v>3.8333732287356326</v>
      </c>
      <c r="D169" s="72" t="str">
        <f>IF(_xlfn.XLOOKUP(B169,'PCF-Werte Rittal'!A:A,'PCF-Werte Rittal'!D:D,"")="","A1 - A3","A1 - D")</f>
        <v>A1 - A3</v>
      </c>
      <c r="E169" s="68">
        <v>1</v>
      </c>
      <c r="F169" s="68" t="s">
        <v>1048</v>
      </c>
      <c r="G169" s="70" t="str" cm="1">
        <f t="array" ref="G169">_xlfn.IFS(H169="2030-01","2025-01",H169="2031-01","2026-01")</f>
        <v>2026-01</v>
      </c>
      <c r="H169" s="79" t="str">
        <f>_xlfn.XLOOKUP(B169,'PCF-Werte Rittal'!A:A,'PCF-Werte Rittal'!K:K)</f>
        <v>2031-01</v>
      </c>
      <c r="I169" s="71" t="str">
        <f>_xlfn.XLOOKUP(B169,'PCF-Werte Rittal'!A:A,'PCF-Werte Rittal'!O:O)</f>
        <v>Internally</v>
      </c>
    </row>
    <row r="170" spans="1:9" x14ac:dyDescent="0.25">
      <c r="A170" s="74">
        <f>_xlfn.XLOOKUP(B170,'PCF-Werte Rittal'!A:A,'PCF-Werte Rittal'!C:C)</f>
        <v>4028177529434</v>
      </c>
      <c r="B170" s="71" t="str">
        <f>'PCF-Werte Rittal'!A171</f>
        <v>2384.030</v>
      </c>
      <c r="C170" s="73" cm="1">
        <f t="array" ref="C170">_xlfn.XLOOKUP(B170,'PCF-Werte Rittal'!A:A,IF('PCF-Werte Rittal'!D:D&lt;&gt;"",'PCF-Werte Rittal'!D:D,'PCF-Werte Rittal'!E:E),"")</f>
        <v>4.4632633402298865</v>
      </c>
      <c r="D170" s="72" t="str">
        <f>IF(_xlfn.XLOOKUP(B170,'PCF-Werte Rittal'!A:A,'PCF-Werte Rittal'!D:D,"")="","A1 - A3","A1 - D")</f>
        <v>A1 - A3</v>
      </c>
      <c r="E170" s="68">
        <v>1</v>
      </c>
      <c r="F170" s="68" t="s">
        <v>1048</v>
      </c>
      <c r="G170" s="70" t="str" cm="1">
        <f t="array" ref="G170">_xlfn.IFS(H170="2030-01","2025-01",H170="2031-01","2026-01")</f>
        <v>2026-01</v>
      </c>
      <c r="H170" s="79" t="str">
        <f>_xlfn.XLOOKUP(B170,'PCF-Werte Rittal'!A:A,'PCF-Werte Rittal'!K:K)</f>
        <v>2031-01</v>
      </c>
      <c r="I170" s="71" t="str">
        <f>_xlfn.XLOOKUP(B170,'PCF-Werte Rittal'!A:A,'PCF-Werte Rittal'!O:O)</f>
        <v>Internally</v>
      </c>
    </row>
    <row r="171" spans="1:9" x14ac:dyDescent="0.25">
      <c r="A171" s="74">
        <f>_xlfn.XLOOKUP(B171,'PCF-Werte Rittal'!A:A,'PCF-Werte Rittal'!C:C)</f>
        <v>4028177529441</v>
      </c>
      <c r="B171" s="71" t="str">
        <f>'PCF-Werte Rittal'!A172</f>
        <v>2384.040</v>
      </c>
      <c r="C171" s="73" cm="1">
        <f t="array" ref="C171">_xlfn.XLOOKUP(B171,'PCF-Werte Rittal'!A:A,IF('PCF-Werte Rittal'!D:D&lt;&gt;"",'PCF-Werte Rittal'!D:D,'PCF-Werte Rittal'!E:E),"")</f>
        <v>5.102014737931035</v>
      </c>
      <c r="D171" s="72" t="str">
        <f>IF(_xlfn.XLOOKUP(B171,'PCF-Werte Rittal'!A:A,'PCF-Werte Rittal'!D:D,"")="","A1 - A3","A1 - D")</f>
        <v>A1 - A3</v>
      </c>
      <c r="E171" s="68">
        <v>1</v>
      </c>
      <c r="F171" s="68" t="s">
        <v>1048</v>
      </c>
      <c r="G171" s="70" t="str" cm="1">
        <f t="array" ref="G171">_xlfn.IFS(H171="2030-01","2025-01",H171="2031-01","2026-01")</f>
        <v>2026-01</v>
      </c>
      <c r="H171" s="79" t="str">
        <f>_xlfn.XLOOKUP(B171,'PCF-Werte Rittal'!A:A,'PCF-Werte Rittal'!K:K)</f>
        <v>2031-01</v>
      </c>
      <c r="I171" s="71" t="str">
        <f>_xlfn.XLOOKUP(B171,'PCF-Werte Rittal'!A:A,'PCF-Werte Rittal'!O:O)</f>
        <v>Internally</v>
      </c>
    </row>
    <row r="172" spans="1:9" x14ac:dyDescent="0.25">
      <c r="A172" s="74">
        <f>_xlfn.XLOOKUP(B172,'PCF-Werte Rittal'!A:A,'PCF-Werte Rittal'!C:C)</f>
        <v>4028177806931</v>
      </c>
      <c r="B172" s="71" t="str">
        <f>'PCF-Werte Rittal'!A173</f>
        <v>2500.100</v>
      </c>
      <c r="C172" s="73" cm="1">
        <f t="array" ref="C172">_xlfn.XLOOKUP(B172,'PCF-Werte Rittal'!A:A,IF('PCF-Werte Rittal'!D:D&lt;&gt;"",'PCF-Werte Rittal'!D:D,'PCF-Werte Rittal'!E:E),"")</f>
        <v>7.2</v>
      </c>
      <c r="D172" s="72" t="str">
        <f>IF(_xlfn.XLOOKUP(B172,'PCF-Werte Rittal'!A:A,'PCF-Werte Rittal'!D:D,"")="","A1 - A3","A1 - D")</f>
        <v>A1 - A3</v>
      </c>
      <c r="E172" s="68">
        <v>1</v>
      </c>
      <c r="F172" s="68" t="s">
        <v>1048</v>
      </c>
      <c r="G172" s="70" t="str" cm="1">
        <f t="array" ref="G172">_xlfn.IFS(H172="2030-01","2025-01",H172="2031-01","2026-01")</f>
        <v>2026-01</v>
      </c>
      <c r="H172" s="79" t="str">
        <f>_xlfn.XLOOKUP(B172,'PCF-Werte Rittal'!A:A,'PCF-Werte Rittal'!K:K)</f>
        <v>2031-01</v>
      </c>
      <c r="I172" s="71" t="str">
        <f>_xlfn.XLOOKUP(B172,'PCF-Werte Rittal'!A:A,'PCF-Werte Rittal'!O:O)</f>
        <v>Internally</v>
      </c>
    </row>
    <row r="173" spans="1:9" x14ac:dyDescent="0.25">
      <c r="A173" s="74">
        <f>_xlfn.XLOOKUP(B173,'PCF-Werte Rittal'!A:A,'PCF-Werte Rittal'!C:C)</f>
        <v>4028177920538</v>
      </c>
      <c r="B173" s="71" t="str">
        <f>'PCF-Werte Rittal'!A174</f>
        <v>2500.104</v>
      </c>
      <c r="C173" s="73" cm="1">
        <f t="array" ref="C173">_xlfn.XLOOKUP(B173,'PCF-Werte Rittal'!A:A,IF('PCF-Werte Rittal'!D:D&lt;&gt;"",'PCF-Werte Rittal'!D:D,'PCF-Werte Rittal'!E:E),"")</f>
        <v>7.2</v>
      </c>
      <c r="D173" s="72" t="str">
        <f>IF(_xlfn.XLOOKUP(B173,'PCF-Werte Rittal'!A:A,'PCF-Werte Rittal'!D:D,"")="","A1 - A3","A1 - D")</f>
        <v>A1 - A3</v>
      </c>
      <c r="E173" s="68">
        <v>1</v>
      </c>
      <c r="F173" s="68" t="s">
        <v>1048</v>
      </c>
      <c r="G173" s="70" t="str" cm="1">
        <f t="array" ref="G173">_xlfn.IFS(H173="2030-01","2025-01",H173="2031-01","2026-01")</f>
        <v>2026-01</v>
      </c>
      <c r="H173" s="79" t="str">
        <f>_xlfn.XLOOKUP(B173,'PCF-Werte Rittal'!A:A,'PCF-Werte Rittal'!K:K)</f>
        <v>2031-01</v>
      </c>
      <c r="I173" s="71" t="str">
        <f>_xlfn.XLOOKUP(B173,'PCF-Werte Rittal'!A:A,'PCF-Werte Rittal'!O:O)</f>
        <v>Internally</v>
      </c>
    </row>
    <row r="174" spans="1:9" x14ac:dyDescent="0.25">
      <c r="A174" s="74">
        <f>_xlfn.XLOOKUP(B174,'PCF-Werte Rittal'!A:A,'PCF-Werte Rittal'!C:C)</f>
        <v>4028177806948</v>
      </c>
      <c r="B174" s="71" t="str">
        <f>'PCF-Werte Rittal'!A175</f>
        <v>2500.110</v>
      </c>
      <c r="C174" s="73" cm="1">
        <f t="array" ref="C174">_xlfn.XLOOKUP(B174,'PCF-Werte Rittal'!A:A,IF('PCF-Werte Rittal'!D:D&lt;&gt;"",'PCF-Werte Rittal'!D:D,'PCF-Werte Rittal'!E:E),"")</f>
        <v>7.4</v>
      </c>
      <c r="D174" s="72" t="str">
        <f>IF(_xlfn.XLOOKUP(B174,'PCF-Werte Rittal'!A:A,'PCF-Werte Rittal'!D:D,"")="","A1 - A3","A1 - D")</f>
        <v>A1 - A3</v>
      </c>
      <c r="E174" s="68">
        <v>1</v>
      </c>
      <c r="F174" s="68" t="s">
        <v>1048</v>
      </c>
      <c r="G174" s="70" t="str" cm="1">
        <f t="array" ref="G174">_xlfn.IFS(H174="2030-01","2025-01",H174="2031-01","2026-01")</f>
        <v>2026-01</v>
      </c>
      <c r="H174" s="79" t="str">
        <f>_xlfn.XLOOKUP(B174,'PCF-Werte Rittal'!A:A,'PCF-Werte Rittal'!K:K)</f>
        <v>2031-01</v>
      </c>
      <c r="I174" s="71" t="str">
        <f>_xlfn.XLOOKUP(B174,'PCF-Werte Rittal'!A:A,'PCF-Werte Rittal'!O:O)</f>
        <v>Internally</v>
      </c>
    </row>
    <row r="175" spans="1:9" x14ac:dyDescent="0.25">
      <c r="A175" s="74">
        <f>_xlfn.XLOOKUP(B175,'PCF-Werte Rittal'!A:A,'PCF-Werte Rittal'!C:C)</f>
        <v>4028177920545</v>
      </c>
      <c r="B175" s="71" t="str">
        <f>'PCF-Werte Rittal'!A176</f>
        <v>2500.114</v>
      </c>
      <c r="C175" s="73" cm="1">
        <f t="array" ref="C175">_xlfn.XLOOKUP(B175,'PCF-Werte Rittal'!A:A,IF('PCF-Werte Rittal'!D:D&lt;&gt;"",'PCF-Werte Rittal'!D:D,'PCF-Werte Rittal'!E:E),"")</f>
        <v>7.4</v>
      </c>
      <c r="D175" s="72" t="str">
        <f>IF(_xlfn.XLOOKUP(B175,'PCF-Werte Rittal'!A:A,'PCF-Werte Rittal'!D:D,"")="","A1 - A3","A1 - D")</f>
        <v>A1 - A3</v>
      </c>
      <c r="E175" s="68">
        <v>1</v>
      </c>
      <c r="F175" s="68" t="s">
        <v>1048</v>
      </c>
      <c r="G175" s="70" t="str" cm="1">
        <f t="array" ref="G175">_xlfn.IFS(H175="2030-01","2025-01",H175="2031-01","2026-01")</f>
        <v>2026-01</v>
      </c>
      <c r="H175" s="79" t="str">
        <f>_xlfn.XLOOKUP(B175,'PCF-Werte Rittal'!A:A,'PCF-Werte Rittal'!K:K)</f>
        <v>2031-01</v>
      </c>
      <c r="I175" s="71" t="str">
        <f>_xlfn.XLOOKUP(B175,'PCF-Werte Rittal'!A:A,'PCF-Werte Rittal'!O:O)</f>
        <v>Internally</v>
      </c>
    </row>
    <row r="176" spans="1:9" x14ac:dyDescent="0.25">
      <c r="A176" s="74">
        <f>_xlfn.XLOOKUP(B176,'PCF-Werte Rittal'!A:A,'PCF-Werte Rittal'!C:C)</f>
        <v>4028177806955</v>
      </c>
      <c r="B176" s="71" t="str">
        <f>'PCF-Werte Rittal'!A177</f>
        <v>2500.200</v>
      </c>
      <c r="C176" s="73" cm="1">
        <f t="array" ref="C176">_xlfn.XLOOKUP(B176,'PCF-Werte Rittal'!A:A,IF('PCF-Werte Rittal'!D:D&lt;&gt;"",'PCF-Werte Rittal'!D:D,'PCF-Werte Rittal'!E:E),"")</f>
        <v>13.2</v>
      </c>
      <c r="D176" s="72" t="str">
        <f>IF(_xlfn.XLOOKUP(B176,'PCF-Werte Rittal'!A:A,'PCF-Werte Rittal'!D:D,"")="","A1 - A3","A1 - D")</f>
        <v>A1 - A3</v>
      </c>
      <c r="E176" s="68">
        <v>1</v>
      </c>
      <c r="F176" s="68" t="s">
        <v>1048</v>
      </c>
      <c r="G176" s="70" t="str" cm="1">
        <f t="array" ref="G176">_xlfn.IFS(H176="2030-01","2025-01",H176="2031-01","2026-01")</f>
        <v>2026-01</v>
      </c>
      <c r="H176" s="79" t="str">
        <f>_xlfn.XLOOKUP(B176,'PCF-Werte Rittal'!A:A,'PCF-Werte Rittal'!K:K)</f>
        <v>2031-01</v>
      </c>
      <c r="I176" s="71" t="str">
        <f>_xlfn.XLOOKUP(B176,'PCF-Werte Rittal'!A:A,'PCF-Werte Rittal'!O:O)</f>
        <v>Internally</v>
      </c>
    </row>
    <row r="177" spans="1:9" x14ac:dyDescent="0.25">
      <c r="A177" s="74">
        <f>_xlfn.XLOOKUP(B177,'PCF-Werte Rittal'!A:A,'PCF-Werte Rittal'!C:C)</f>
        <v>4028177806962</v>
      </c>
      <c r="B177" s="71" t="str">
        <f>'PCF-Werte Rittal'!A178</f>
        <v>2500.210</v>
      </c>
      <c r="C177" s="73" cm="1">
        <f t="array" ref="C177">_xlfn.XLOOKUP(B177,'PCF-Werte Rittal'!A:A,IF('PCF-Werte Rittal'!D:D&lt;&gt;"",'PCF-Werte Rittal'!D:D,'PCF-Werte Rittal'!E:E),"")</f>
        <v>13.6</v>
      </c>
      <c r="D177" s="72" t="str">
        <f>IF(_xlfn.XLOOKUP(B177,'PCF-Werte Rittal'!A:A,'PCF-Werte Rittal'!D:D,"")="","A1 - A3","A1 - D")</f>
        <v>A1 - A3</v>
      </c>
      <c r="E177" s="68">
        <v>1</v>
      </c>
      <c r="F177" s="68" t="s">
        <v>1048</v>
      </c>
      <c r="G177" s="70" t="str" cm="1">
        <f t="array" ref="G177">_xlfn.IFS(H177="2030-01","2025-01",H177="2031-01","2026-01")</f>
        <v>2026-01</v>
      </c>
      <c r="H177" s="79" t="str">
        <f>_xlfn.XLOOKUP(B177,'PCF-Werte Rittal'!A:A,'PCF-Werte Rittal'!K:K)</f>
        <v>2031-01</v>
      </c>
      <c r="I177" s="71" t="str">
        <f>_xlfn.XLOOKUP(B177,'PCF-Werte Rittal'!A:A,'PCF-Werte Rittal'!O:O)</f>
        <v>Internally</v>
      </c>
    </row>
    <row r="178" spans="1:9" x14ac:dyDescent="0.25">
      <c r="A178" s="74">
        <f>_xlfn.XLOOKUP(B178,'PCF-Werte Rittal'!A:A,'PCF-Werte Rittal'!C:C)</f>
        <v>4028177811355</v>
      </c>
      <c r="B178" s="71" t="str">
        <f>'PCF-Werte Rittal'!A179</f>
        <v>2500.211</v>
      </c>
      <c r="C178" s="73" cm="1">
        <f t="array" ref="C178">_xlfn.XLOOKUP(B178,'PCF-Werte Rittal'!A:A,IF('PCF-Werte Rittal'!D:D&lt;&gt;"",'PCF-Werte Rittal'!D:D,'PCF-Werte Rittal'!E:E),"")</f>
        <v>13.6</v>
      </c>
      <c r="D178" s="72" t="str">
        <f>IF(_xlfn.XLOOKUP(B178,'PCF-Werte Rittal'!A:A,'PCF-Werte Rittal'!D:D,"")="","A1 - A3","A1 - D")</f>
        <v>A1 - A3</v>
      </c>
      <c r="E178" s="68">
        <v>1</v>
      </c>
      <c r="F178" s="68" t="s">
        <v>1048</v>
      </c>
      <c r="G178" s="70" t="str" cm="1">
        <f t="array" ref="G178">_xlfn.IFS(H178="2030-01","2025-01",H178="2031-01","2026-01")</f>
        <v>2026-01</v>
      </c>
      <c r="H178" s="79" t="str">
        <f>_xlfn.XLOOKUP(B178,'PCF-Werte Rittal'!A:A,'PCF-Werte Rittal'!K:K)</f>
        <v>2031-01</v>
      </c>
      <c r="I178" s="71" t="str">
        <f>_xlfn.XLOOKUP(B178,'PCF-Werte Rittal'!A:A,'PCF-Werte Rittal'!O:O)</f>
        <v>Internally</v>
      </c>
    </row>
    <row r="179" spans="1:9" x14ac:dyDescent="0.25">
      <c r="A179" s="74">
        <f>_xlfn.XLOOKUP(B179,'PCF-Werte Rittal'!A:A,'PCF-Werte Rittal'!C:C)</f>
        <v>4028177811348</v>
      </c>
      <c r="B179" s="71" t="str">
        <f>'PCF-Werte Rittal'!A180</f>
        <v>2500.212</v>
      </c>
      <c r="C179" s="73" cm="1">
        <f t="array" ref="C179">_xlfn.XLOOKUP(B179,'PCF-Werte Rittal'!A:A,IF('PCF-Werte Rittal'!D:D&lt;&gt;"",'PCF-Werte Rittal'!D:D,'PCF-Werte Rittal'!E:E),"")</f>
        <v>13.6</v>
      </c>
      <c r="D179" s="72" t="str">
        <f>IF(_xlfn.XLOOKUP(B179,'PCF-Werte Rittal'!A:A,'PCF-Werte Rittal'!D:D,"")="","A1 - A3","A1 - D")</f>
        <v>A1 - A3</v>
      </c>
      <c r="E179" s="68">
        <v>1</v>
      </c>
      <c r="F179" s="68" t="s">
        <v>1048</v>
      </c>
      <c r="G179" s="70" t="str" cm="1">
        <f t="array" ref="G179">_xlfn.IFS(H179="2030-01","2025-01",H179="2031-01","2026-01")</f>
        <v>2026-01</v>
      </c>
      <c r="H179" s="79" t="str">
        <f>_xlfn.XLOOKUP(B179,'PCF-Werte Rittal'!A:A,'PCF-Werte Rittal'!K:K)</f>
        <v>2031-01</v>
      </c>
      <c r="I179" s="71" t="str">
        <f>_xlfn.XLOOKUP(B179,'PCF-Werte Rittal'!A:A,'PCF-Werte Rittal'!O:O)</f>
        <v>Internally</v>
      </c>
    </row>
    <row r="180" spans="1:9" x14ac:dyDescent="0.25">
      <c r="A180" s="74">
        <f>_xlfn.XLOOKUP(B180,'PCF-Werte Rittal'!A:A,'PCF-Werte Rittal'!C:C)</f>
        <v>4028177811331</v>
      </c>
      <c r="B180" s="71" t="str">
        <f>'PCF-Werte Rittal'!A181</f>
        <v>2500.213</v>
      </c>
      <c r="C180" s="73" cm="1">
        <f t="array" ref="C180">_xlfn.XLOOKUP(B180,'PCF-Werte Rittal'!A:A,IF('PCF-Werte Rittal'!D:D&lt;&gt;"",'PCF-Werte Rittal'!D:D,'PCF-Werte Rittal'!E:E),"")</f>
        <v>13.6</v>
      </c>
      <c r="D180" s="72" t="str">
        <f>IF(_xlfn.XLOOKUP(B180,'PCF-Werte Rittal'!A:A,'PCF-Werte Rittal'!D:D,"")="","A1 - A3","A1 - D")</f>
        <v>A1 - A3</v>
      </c>
      <c r="E180" s="68">
        <v>1</v>
      </c>
      <c r="F180" s="68" t="s">
        <v>1048</v>
      </c>
      <c r="G180" s="70" t="str" cm="1">
        <f t="array" ref="G180">_xlfn.IFS(H180="2030-01","2025-01",H180="2031-01","2026-01")</f>
        <v>2026-01</v>
      </c>
      <c r="H180" s="79" t="str">
        <f>_xlfn.XLOOKUP(B180,'PCF-Werte Rittal'!A:A,'PCF-Werte Rittal'!K:K)</f>
        <v>2031-01</v>
      </c>
      <c r="I180" s="71" t="str">
        <f>_xlfn.XLOOKUP(B180,'PCF-Werte Rittal'!A:A,'PCF-Werte Rittal'!O:O)</f>
        <v>Internally</v>
      </c>
    </row>
    <row r="181" spans="1:9" x14ac:dyDescent="0.25">
      <c r="A181" s="74">
        <f>_xlfn.XLOOKUP(B181,'PCF-Werte Rittal'!A:A,'PCF-Werte Rittal'!C:C)</f>
        <v>4028177811324</v>
      </c>
      <c r="B181" s="71" t="str">
        <f>'PCF-Werte Rittal'!A182</f>
        <v>2500.214</v>
      </c>
      <c r="C181" s="73" cm="1">
        <f t="array" ref="C181">_xlfn.XLOOKUP(B181,'PCF-Werte Rittal'!A:A,IF('PCF-Werte Rittal'!D:D&lt;&gt;"",'PCF-Werte Rittal'!D:D,'PCF-Werte Rittal'!E:E),"")</f>
        <v>13.6</v>
      </c>
      <c r="D181" s="72" t="str">
        <f>IF(_xlfn.XLOOKUP(B181,'PCF-Werte Rittal'!A:A,'PCF-Werte Rittal'!D:D,"")="","A1 - A3","A1 - D")</f>
        <v>A1 - A3</v>
      </c>
      <c r="E181" s="68">
        <v>1</v>
      </c>
      <c r="F181" s="68" t="s">
        <v>1048</v>
      </c>
      <c r="G181" s="70" t="str" cm="1">
        <f t="array" ref="G181">_xlfn.IFS(H181="2030-01","2025-01",H181="2031-01","2026-01")</f>
        <v>2026-01</v>
      </c>
      <c r="H181" s="79" t="str">
        <f>_xlfn.XLOOKUP(B181,'PCF-Werte Rittal'!A:A,'PCF-Werte Rittal'!K:K)</f>
        <v>2031-01</v>
      </c>
      <c r="I181" s="71" t="str">
        <f>_xlfn.XLOOKUP(B181,'PCF-Werte Rittal'!A:A,'PCF-Werte Rittal'!O:O)</f>
        <v>Internally</v>
      </c>
    </row>
    <row r="182" spans="1:9" x14ac:dyDescent="0.25">
      <c r="A182" s="74">
        <f>_xlfn.XLOOKUP(B182,'PCF-Werte Rittal'!A:A,'PCF-Werte Rittal'!C:C)</f>
        <v>4028177809864</v>
      </c>
      <c r="B182" s="71" t="str">
        <f>'PCF-Werte Rittal'!A183</f>
        <v>2500.300</v>
      </c>
      <c r="C182" s="73" cm="1">
        <f t="array" ref="C182">_xlfn.XLOOKUP(B182,'PCF-Werte Rittal'!A:A,IF('PCF-Werte Rittal'!D:D&lt;&gt;"",'PCF-Werte Rittal'!D:D,'PCF-Werte Rittal'!E:E),"")</f>
        <v>15.9</v>
      </c>
      <c r="D182" s="72" t="str">
        <f>IF(_xlfn.XLOOKUP(B182,'PCF-Werte Rittal'!A:A,'PCF-Werte Rittal'!D:D,"")="","A1 - A3","A1 - D")</f>
        <v>A1 - A3</v>
      </c>
      <c r="E182" s="68">
        <v>1</v>
      </c>
      <c r="F182" s="68" t="s">
        <v>1048</v>
      </c>
      <c r="G182" s="70" t="str" cm="1">
        <f t="array" ref="G182">_xlfn.IFS(H182="2030-01","2025-01",H182="2031-01","2026-01")</f>
        <v>2026-01</v>
      </c>
      <c r="H182" s="79" t="str">
        <f>_xlfn.XLOOKUP(B182,'PCF-Werte Rittal'!A:A,'PCF-Werte Rittal'!K:K)</f>
        <v>2031-01</v>
      </c>
      <c r="I182" s="71" t="str">
        <f>_xlfn.XLOOKUP(B182,'PCF-Werte Rittal'!A:A,'PCF-Werte Rittal'!O:O)</f>
        <v>Internally</v>
      </c>
    </row>
    <row r="183" spans="1:9" x14ac:dyDescent="0.25">
      <c r="A183" s="74">
        <f>_xlfn.XLOOKUP(B183,'PCF-Werte Rittal'!A:A,'PCF-Werte Rittal'!C:C)</f>
        <v>4028177806986</v>
      </c>
      <c r="B183" s="71" t="str">
        <f>'PCF-Werte Rittal'!A184</f>
        <v>2500.310</v>
      </c>
      <c r="C183" s="73" cm="1">
        <f t="array" ref="C183">_xlfn.XLOOKUP(B183,'PCF-Werte Rittal'!A:A,IF('PCF-Werte Rittal'!D:D&lt;&gt;"",'PCF-Werte Rittal'!D:D,'PCF-Werte Rittal'!E:E),"")</f>
        <v>16.7</v>
      </c>
      <c r="D183" s="72" t="str">
        <f>IF(_xlfn.XLOOKUP(B183,'PCF-Werte Rittal'!A:A,'PCF-Werte Rittal'!D:D,"")="","A1 - A3","A1 - D")</f>
        <v>A1 - A3</v>
      </c>
      <c r="E183" s="68">
        <v>1</v>
      </c>
      <c r="F183" s="68" t="s">
        <v>1048</v>
      </c>
      <c r="G183" s="70" t="str" cm="1">
        <f t="array" ref="G183">_xlfn.IFS(H183="2030-01","2025-01",H183="2031-01","2026-01")</f>
        <v>2026-01</v>
      </c>
      <c r="H183" s="79" t="str">
        <f>_xlfn.XLOOKUP(B183,'PCF-Werte Rittal'!A:A,'PCF-Werte Rittal'!K:K)</f>
        <v>2031-01</v>
      </c>
      <c r="I183" s="71" t="str">
        <f>_xlfn.XLOOKUP(B183,'PCF-Werte Rittal'!A:A,'PCF-Werte Rittal'!O:O)</f>
        <v>Internally</v>
      </c>
    </row>
    <row r="184" spans="1:9" x14ac:dyDescent="0.25">
      <c r="A184" s="74">
        <f>_xlfn.XLOOKUP(B184,'PCF-Werte Rittal'!A:A,'PCF-Werte Rittal'!C:C)</f>
        <v>4028177811317</v>
      </c>
      <c r="B184" s="71" t="str">
        <f>'PCF-Werte Rittal'!A185</f>
        <v>2500.311</v>
      </c>
      <c r="C184" s="73" cm="1">
        <f t="array" ref="C184">_xlfn.XLOOKUP(B184,'PCF-Werte Rittal'!A:A,IF('PCF-Werte Rittal'!D:D&lt;&gt;"",'PCF-Werte Rittal'!D:D,'PCF-Werte Rittal'!E:E),"")</f>
        <v>16.7</v>
      </c>
      <c r="D184" s="72" t="str">
        <f>IF(_xlfn.XLOOKUP(B184,'PCF-Werte Rittal'!A:A,'PCF-Werte Rittal'!D:D,"")="","A1 - A3","A1 - D")</f>
        <v>A1 - A3</v>
      </c>
      <c r="E184" s="68">
        <v>1</v>
      </c>
      <c r="F184" s="68" t="s">
        <v>1048</v>
      </c>
      <c r="G184" s="70" t="str" cm="1">
        <f t="array" ref="G184">_xlfn.IFS(H184="2030-01","2025-01",H184="2031-01","2026-01")</f>
        <v>2026-01</v>
      </c>
      <c r="H184" s="79" t="str">
        <f>_xlfn.XLOOKUP(B184,'PCF-Werte Rittal'!A:A,'PCF-Werte Rittal'!K:K)</f>
        <v>2031-01</v>
      </c>
      <c r="I184" s="71" t="str">
        <f>_xlfn.XLOOKUP(B184,'PCF-Werte Rittal'!A:A,'PCF-Werte Rittal'!O:O)</f>
        <v>Internally</v>
      </c>
    </row>
    <row r="185" spans="1:9" x14ac:dyDescent="0.25">
      <c r="A185" s="74">
        <f>_xlfn.XLOOKUP(B185,'PCF-Werte Rittal'!A:A,'PCF-Werte Rittal'!C:C)</f>
        <v>4028177811300</v>
      </c>
      <c r="B185" s="71" t="str">
        <f>'PCF-Werte Rittal'!A186</f>
        <v>2500.312</v>
      </c>
      <c r="C185" s="73" cm="1">
        <f t="array" ref="C185">_xlfn.XLOOKUP(B185,'PCF-Werte Rittal'!A:A,IF('PCF-Werte Rittal'!D:D&lt;&gt;"",'PCF-Werte Rittal'!D:D,'PCF-Werte Rittal'!E:E),"")</f>
        <v>16.7</v>
      </c>
      <c r="D185" s="72" t="str">
        <f>IF(_xlfn.XLOOKUP(B185,'PCF-Werte Rittal'!A:A,'PCF-Werte Rittal'!D:D,"")="","A1 - A3","A1 - D")</f>
        <v>A1 - A3</v>
      </c>
      <c r="E185" s="68">
        <v>1</v>
      </c>
      <c r="F185" s="68" t="s">
        <v>1048</v>
      </c>
      <c r="G185" s="70" t="str" cm="1">
        <f t="array" ref="G185">_xlfn.IFS(H185="2030-01","2025-01",H185="2031-01","2026-01")</f>
        <v>2026-01</v>
      </c>
      <c r="H185" s="79" t="str">
        <f>_xlfn.XLOOKUP(B185,'PCF-Werte Rittal'!A:A,'PCF-Werte Rittal'!K:K)</f>
        <v>2031-01</v>
      </c>
      <c r="I185" s="71" t="str">
        <f>_xlfn.XLOOKUP(B185,'PCF-Werte Rittal'!A:A,'PCF-Werte Rittal'!O:O)</f>
        <v>Internally</v>
      </c>
    </row>
    <row r="186" spans="1:9" x14ac:dyDescent="0.25">
      <c r="A186" s="74">
        <f>_xlfn.XLOOKUP(B186,'PCF-Werte Rittal'!A:A,'PCF-Werte Rittal'!C:C)</f>
        <v>4028177811294</v>
      </c>
      <c r="B186" s="71" t="str">
        <f>'PCF-Werte Rittal'!A187</f>
        <v>2500.313</v>
      </c>
      <c r="C186" s="73" cm="1">
        <f t="array" ref="C186">_xlfn.XLOOKUP(B186,'PCF-Werte Rittal'!A:A,IF('PCF-Werte Rittal'!D:D&lt;&gt;"",'PCF-Werte Rittal'!D:D,'PCF-Werte Rittal'!E:E),"")</f>
        <v>16.7</v>
      </c>
      <c r="D186" s="72" t="str">
        <f>IF(_xlfn.XLOOKUP(B186,'PCF-Werte Rittal'!A:A,'PCF-Werte Rittal'!D:D,"")="","A1 - A3","A1 - D")</f>
        <v>A1 - A3</v>
      </c>
      <c r="E186" s="68">
        <v>1</v>
      </c>
      <c r="F186" s="68" t="s">
        <v>1048</v>
      </c>
      <c r="G186" s="70" t="str" cm="1">
        <f t="array" ref="G186">_xlfn.IFS(H186="2030-01","2025-01",H186="2031-01","2026-01")</f>
        <v>2026-01</v>
      </c>
      <c r="H186" s="79" t="str">
        <f>_xlfn.XLOOKUP(B186,'PCF-Werte Rittal'!A:A,'PCF-Werte Rittal'!K:K)</f>
        <v>2031-01</v>
      </c>
      <c r="I186" s="71" t="str">
        <f>_xlfn.XLOOKUP(B186,'PCF-Werte Rittal'!A:A,'PCF-Werte Rittal'!O:O)</f>
        <v>Internally</v>
      </c>
    </row>
    <row r="187" spans="1:9" x14ac:dyDescent="0.25">
      <c r="A187" s="74">
        <f>_xlfn.XLOOKUP(B187,'PCF-Werte Rittal'!A:A,'PCF-Werte Rittal'!C:C)</f>
        <v>4028177811287</v>
      </c>
      <c r="B187" s="71" t="str">
        <f>'PCF-Werte Rittal'!A188</f>
        <v>2500.314</v>
      </c>
      <c r="C187" s="73" cm="1">
        <f t="array" ref="C187">_xlfn.XLOOKUP(B187,'PCF-Werte Rittal'!A:A,IF('PCF-Werte Rittal'!D:D&lt;&gt;"",'PCF-Werte Rittal'!D:D,'PCF-Werte Rittal'!E:E),"")</f>
        <v>16.7</v>
      </c>
      <c r="D187" s="72" t="str">
        <f>IF(_xlfn.XLOOKUP(B187,'PCF-Werte Rittal'!A:A,'PCF-Werte Rittal'!D:D,"")="","A1 - A3","A1 - D")</f>
        <v>A1 - A3</v>
      </c>
      <c r="E187" s="68">
        <v>1</v>
      </c>
      <c r="F187" s="68" t="s">
        <v>1048</v>
      </c>
      <c r="G187" s="70" t="str" cm="1">
        <f t="array" ref="G187">_xlfn.IFS(H187="2030-01","2025-01",H187="2031-01","2026-01")</f>
        <v>2026-01</v>
      </c>
      <c r="H187" s="79" t="str">
        <f>_xlfn.XLOOKUP(B187,'PCF-Werte Rittal'!A:A,'PCF-Werte Rittal'!K:K)</f>
        <v>2031-01</v>
      </c>
      <c r="I187" s="71" t="str">
        <f>_xlfn.XLOOKUP(B187,'PCF-Werte Rittal'!A:A,'PCF-Werte Rittal'!O:O)</f>
        <v>Internally</v>
      </c>
    </row>
    <row r="188" spans="1:9" x14ac:dyDescent="0.25">
      <c r="A188" s="74">
        <f>_xlfn.XLOOKUP(B188,'PCF-Werte Rittal'!A:A,'PCF-Werte Rittal'!C:C)</f>
        <v>4028177956896</v>
      </c>
      <c r="B188" s="71" t="str">
        <f>'PCF-Werte Rittal'!A189</f>
        <v>2500.710</v>
      </c>
      <c r="C188" s="73" cm="1">
        <f t="array" ref="C188">_xlfn.XLOOKUP(B188,'PCF-Werte Rittal'!A:A,IF('PCF-Werte Rittal'!D:D&lt;&gt;"",'PCF-Werte Rittal'!D:D,'PCF-Werte Rittal'!E:E),"")</f>
        <v>1.6</v>
      </c>
      <c r="D188" s="72" t="str">
        <f>IF(_xlfn.XLOOKUP(B188,'PCF-Werte Rittal'!A:A,'PCF-Werte Rittal'!D:D,"")="","A1 - A3","A1 - D")</f>
        <v>A1 - A3</v>
      </c>
      <c r="E188" s="68">
        <v>1</v>
      </c>
      <c r="F188" s="68" t="s">
        <v>1048</v>
      </c>
      <c r="G188" s="70" t="str" cm="1">
        <f t="array" ref="G188">_xlfn.IFS(H188="2030-01","2025-01",H188="2031-01","2026-01")</f>
        <v>2026-01</v>
      </c>
      <c r="H188" s="79" t="str">
        <f>_xlfn.XLOOKUP(B188,'PCF-Werte Rittal'!A:A,'PCF-Werte Rittal'!K:K)</f>
        <v>2031-01</v>
      </c>
      <c r="I188" s="71" t="str">
        <f>_xlfn.XLOOKUP(B188,'PCF-Werte Rittal'!A:A,'PCF-Werte Rittal'!O:O)</f>
        <v>Internally</v>
      </c>
    </row>
    <row r="189" spans="1:9" x14ac:dyDescent="0.25">
      <c r="A189" s="74">
        <f>_xlfn.XLOOKUP(B189,'PCF-Werte Rittal'!A:A,'PCF-Werte Rittal'!C:C)</f>
        <v>4028177956889</v>
      </c>
      <c r="B189" s="71" t="str">
        <f>'PCF-Werte Rittal'!A190</f>
        <v>2500.711</v>
      </c>
      <c r="C189" s="73" cm="1">
        <f t="array" ref="C189">_xlfn.XLOOKUP(B189,'PCF-Werte Rittal'!A:A,IF('PCF-Werte Rittal'!D:D&lt;&gt;"",'PCF-Werte Rittal'!D:D,'PCF-Werte Rittal'!E:E),"")</f>
        <v>1.6</v>
      </c>
      <c r="D189" s="72" t="str">
        <f>IF(_xlfn.XLOOKUP(B189,'PCF-Werte Rittal'!A:A,'PCF-Werte Rittal'!D:D,"")="","A1 - A3","A1 - D")</f>
        <v>A1 - A3</v>
      </c>
      <c r="E189" s="68">
        <v>1</v>
      </c>
      <c r="F189" s="68" t="s">
        <v>1048</v>
      </c>
      <c r="G189" s="70" t="str" cm="1">
        <f t="array" ref="G189">_xlfn.IFS(H189="2030-01","2025-01",H189="2031-01","2026-01")</f>
        <v>2026-01</v>
      </c>
      <c r="H189" s="79" t="str">
        <f>_xlfn.XLOOKUP(B189,'PCF-Werte Rittal'!A:A,'PCF-Werte Rittal'!K:K)</f>
        <v>2031-01</v>
      </c>
      <c r="I189" s="71" t="str">
        <f>_xlfn.XLOOKUP(B189,'PCF-Werte Rittal'!A:A,'PCF-Werte Rittal'!O:O)</f>
        <v>Internally</v>
      </c>
    </row>
    <row r="190" spans="1:9" x14ac:dyDescent="0.25">
      <c r="A190" s="74">
        <f>_xlfn.XLOOKUP(B190,'PCF-Werte Rittal'!A:A,'PCF-Werte Rittal'!C:C)</f>
        <v>4028177956865</v>
      </c>
      <c r="B190" s="71" t="str">
        <f>'PCF-Werte Rittal'!A191</f>
        <v>2500.712</v>
      </c>
      <c r="C190" s="73" cm="1">
        <f t="array" ref="C190">_xlfn.XLOOKUP(B190,'PCF-Werte Rittal'!A:A,IF('PCF-Werte Rittal'!D:D&lt;&gt;"",'PCF-Werte Rittal'!D:D,'PCF-Werte Rittal'!E:E),"")</f>
        <v>1.6</v>
      </c>
      <c r="D190" s="72" t="str">
        <f>IF(_xlfn.XLOOKUP(B190,'PCF-Werte Rittal'!A:A,'PCF-Werte Rittal'!D:D,"")="","A1 - A3","A1 - D")</f>
        <v>A1 - A3</v>
      </c>
      <c r="E190" s="68">
        <v>1</v>
      </c>
      <c r="F190" s="68" t="s">
        <v>1048</v>
      </c>
      <c r="G190" s="70" t="str" cm="1">
        <f t="array" ref="G190">_xlfn.IFS(H190="2030-01","2025-01",H190="2031-01","2026-01")</f>
        <v>2026-01</v>
      </c>
      <c r="H190" s="79" t="str">
        <f>_xlfn.XLOOKUP(B190,'PCF-Werte Rittal'!A:A,'PCF-Werte Rittal'!K:K)</f>
        <v>2031-01</v>
      </c>
      <c r="I190" s="71" t="str">
        <f>_xlfn.XLOOKUP(B190,'PCF-Werte Rittal'!A:A,'PCF-Werte Rittal'!O:O)</f>
        <v>Internally</v>
      </c>
    </row>
    <row r="191" spans="1:9" x14ac:dyDescent="0.25">
      <c r="A191" s="74">
        <f>_xlfn.XLOOKUP(B191,'PCF-Werte Rittal'!A:A,'PCF-Werte Rittal'!C:C)</f>
        <v>4028177956858</v>
      </c>
      <c r="B191" s="71" t="str">
        <f>'PCF-Werte Rittal'!A192</f>
        <v>2500.713</v>
      </c>
      <c r="C191" s="73" cm="1">
        <f t="array" ref="C191">_xlfn.XLOOKUP(B191,'PCF-Werte Rittal'!A:A,IF('PCF-Werte Rittal'!D:D&lt;&gt;"",'PCF-Werte Rittal'!D:D,'PCF-Werte Rittal'!E:E),"")</f>
        <v>1.6</v>
      </c>
      <c r="D191" s="72" t="str">
        <f>IF(_xlfn.XLOOKUP(B191,'PCF-Werte Rittal'!A:A,'PCF-Werte Rittal'!D:D,"")="","A1 - A3","A1 - D")</f>
        <v>A1 - A3</v>
      </c>
      <c r="E191" s="68">
        <v>1</v>
      </c>
      <c r="F191" s="68" t="s">
        <v>1048</v>
      </c>
      <c r="G191" s="70" t="str" cm="1">
        <f t="array" ref="G191">_xlfn.IFS(H191="2030-01","2025-01",H191="2031-01","2026-01")</f>
        <v>2026-01</v>
      </c>
      <c r="H191" s="79" t="str">
        <f>_xlfn.XLOOKUP(B191,'PCF-Werte Rittal'!A:A,'PCF-Werte Rittal'!K:K)</f>
        <v>2031-01</v>
      </c>
      <c r="I191" s="71" t="str">
        <f>_xlfn.XLOOKUP(B191,'PCF-Werte Rittal'!A:A,'PCF-Werte Rittal'!O:O)</f>
        <v>Internally</v>
      </c>
    </row>
    <row r="192" spans="1:9" x14ac:dyDescent="0.25">
      <c r="A192" s="74">
        <f>_xlfn.XLOOKUP(B192,'PCF-Werte Rittal'!A:A,'PCF-Werte Rittal'!C:C)</f>
        <v>4028177956841</v>
      </c>
      <c r="B192" s="71" t="str">
        <f>'PCF-Werte Rittal'!A193</f>
        <v>2500.714</v>
      </c>
      <c r="C192" s="73" cm="1">
        <f t="array" ref="C192">_xlfn.XLOOKUP(B192,'PCF-Werte Rittal'!A:A,IF('PCF-Werte Rittal'!D:D&lt;&gt;"",'PCF-Werte Rittal'!D:D,'PCF-Werte Rittal'!E:E),"")</f>
        <v>1.6</v>
      </c>
      <c r="D192" s="72" t="str">
        <f>IF(_xlfn.XLOOKUP(B192,'PCF-Werte Rittal'!A:A,'PCF-Werte Rittal'!D:D,"")="","A1 - A3","A1 - D")</f>
        <v>A1 - A3</v>
      </c>
      <c r="E192" s="68">
        <v>1</v>
      </c>
      <c r="F192" s="68" t="s">
        <v>1048</v>
      </c>
      <c r="G192" s="70" t="str" cm="1">
        <f t="array" ref="G192">_xlfn.IFS(H192="2030-01","2025-01",H192="2031-01","2026-01")</f>
        <v>2026-01</v>
      </c>
      <c r="H192" s="79" t="str">
        <f>_xlfn.XLOOKUP(B192,'PCF-Werte Rittal'!A:A,'PCF-Werte Rittal'!K:K)</f>
        <v>2031-01</v>
      </c>
      <c r="I192" s="71" t="str">
        <f>_xlfn.XLOOKUP(B192,'PCF-Werte Rittal'!A:A,'PCF-Werte Rittal'!O:O)</f>
        <v>Internally</v>
      </c>
    </row>
    <row r="193" spans="1:9" x14ac:dyDescent="0.25">
      <c r="A193" s="74">
        <f>_xlfn.XLOOKUP(B193,'PCF-Werte Rittal'!A:A,'PCF-Werte Rittal'!C:C)</f>
        <v>4028177956834</v>
      </c>
      <c r="B193" s="71" t="str">
        <f>'PCF-Werte Rittal'!A194</f>
        <v>2500.715</v>
      </c>
      <c r="C193" s="73" cm="1">
        <f t="array" ref="C193">_xlfn.XLOOKUP(B193,'PCF-Werte Rittal'!A:A,IF('PCF-Werte Rittal'!D:D&lt;&gt;"",'PCF-Werte Rittal'!D:D,'PCF-Werte Rittal'!E:E),"")</f>
        <v>1.6</v>
      </c>
      <c r="D193" s="72" t="str">
        <f>IF(_xlfn.XLOOKUP(B193,'PCF-Werte Rittal'!A:A,'PCF-Werte Rittal'!D:D,"")="","A1 - A3","A1 - D")</f>
        <v>A1 - A3</v>
      </c>
      <c r="E193" s="68">
        <v>1</v>
      </c>
      <c r="F193" s="68" t="s">
        <v>1048</v>
      </c>
      <c r="G193" s="70" t="str" cm="1">
        <f t="array" ref="G193">_xlfn.IFS(H193="2030-01","2025-01",H193="2031-01","2026-01")</f>
        <v>2026-01</v>
      </c>
      <c r="H193" s="79" t="str">
        <f>_xlfn.XLOOKUP(B193,'PCF-Werte Rittal'!A:A,'PCF-Werte Rittal'!K:K)</f>
        <v>2031-01</v>
      </c>
      <c r="I193" s="71" t="str">
        <f>_xlfn.XLOOKUP(B193,'PCF-Werte Rittal'!A:A,'PCF-Werte Rittal'!O:O)</f>
        <v>Internally</v>
      </c>
    </row>
    <row r="194" spans="1:9" x14ac:dyDescent="0.25">
      <c r="A194" s="74">
        <f>_xlfn.XLOOKUP(B194,'PCF-Werte Rittal'!A:A,'PCF-Werte Rittal'!C:C)</f>
        <v>4028177949959</v>
      </c>
      <c r="B194" s="71" t="str">
        <f>'PCF-Werte Rittal'!A195</f>
        <v>3178.800</v>
      </c>
      <c r="C194" s="73" cm="1">
        <f t="array" ref="C194">_xlfn.XLOOKUP(B194,'PCF-Werte Rittal'!A:A,IF('PCF-Werte Rittal'!D:D&lt;&gt;"",'PCF-Werte Rittal'!D:D,'PCF-Werte Rittal'!E:E),"")</f>
        <v>216.48836938101411</v>
      </c>
      <c r="D194" s="72" t="str">
        <f>IF(_xlfn.XLOOKUP(B194,'PCF-Werte Rittal'!A:A,'PCF-Werte Rittal'!D:D,"")="","A1 - A3","A1 - D")</f>
        <v>A1 - A3</v>
      </c>
      <c r="E194" s="68">
        <v>1</v>
      </c>
      <c r="F194" s="68" t="s">
        <v>1048</v>
      </c>
      <c r="G194" s="70" t="str" cm="1">
        <f t="array" ref="G194">_xlfn.IFS(H194="2030-01","2025-01",H194="2031-01","2026-01")</f>
        <v>2026-01</v>
      </c>
      <c r="H194" s="79" t="str">
        <f>_xlfn.XLOOKUP(B194,'PCF-Werte Rittal'!A:A,'PCF-Werte Rittal'!K:K)</f>
        <v>2031-01</v>
      </c>
      <c r="I194" s="71" t="str">
        <f>_xlfn.XLOOKUP(B194,'PCF-Werte Rittal'!A:A,'PCF-Werte Rittal'!O:O)</f>
        <v>Internally</v>
      </c>
    </row>
    <row r="195" spans="1:9" x14ac:dyDescent="0.25">
      <c r="A195" s="74">
        <f>_xlfn.XLOOKUP(B195,'PCF-Werte Rittal'!A:A,'PCF-Werte Rittal'!C:C)</f>
        <v>4028177962576</v>
      </c>
      <c r="B195" s="71" t="str">
        <f>'PCF-Werte Rittal'!A196</f>
        <v>3178.801</v>
      </c>
      <c r="C195" s="73" cm="1">
        <f t="array" ref="C195">_xlfn.XLOOKUP(B195,'PCF-Werte Rittal'!A:A,IF('PCF-Werte Rittal'!D:D&lt;&gt;"",'PCF-Werte Rittal'!D:D,'PCF-Werte Rittal'!E:E),"")</f>
        <v>214.37567170142754</v>
      </c>
      <c r="D195" s="72" t="str">
        <f>IF(_xlfn.XLOOKUP(B195,'PCF-Werte Rittal'!A:A,'PCF-Werte Rittal'!D:D,"")="","A1 - A3","A1 - D")</f>
        <v>A1 - A3</v>
      </c>
      <c r="E195" s="68">
        <v>1</v>
      </c>
      <c r="F195" s="68" t="s">
        <v>1048</v>
      </c>
      <c r="G195" s="70" t="str" cm="1">
        <f t="array" ref="G195">_xlfn.IFS(H195="2030-01","2025-01",H195="2031-01","2026-01")</f>
        <v>2026-01</v>
      </c>
      <c r="H195" s="79" t="str">
        <f>_xlfn.XLOOKUP(B195,'PCF-Werte Rittal'!A:A,'PCF-Werte Rittal'!K:K)</f>
        <v>2031-01</v>
      </c>
      <c r="I195" s="71" t="str">
        <f>_xlfn.XLOOKUP(B195,'PCF-Werte Rittal'!A:A,'PCF-Werte Rittal'!O:O)</f>
        <v>Internally</v>
      </c>
    </row>
    <row r="196" spans="1:9" x14ac:dyDescent="0.25">
      <c r="A196" s="74">
        <f>_xlfn.XLOOKUP(B196,'PCF-Werte Rittal'!A:A,'PCF-Werte Rittal'!C:C)</f>
        <v>4028177949966</v>
      </c>
      <c r="B196" s="71" t="str">
        <f>'PCF-Werte Rittal'!A197</f>
        <v>3179.800</v>
      </c>
      <c r="C196" s="73" cm="1">
        <f t="array" ref="C196">_xlfn.XLOOKUP(B196,'PCF-Werte Rittal'!A:A,IF('PCF-Werte Rittal'!D:D&lt;&gt;"",'PCF-Werte Rittal'!D:D,'PCF-Werte Rittal'!E:E),"")</f>
        <v>229.14105878304773</v>
      </c>
      <c r="D196" s="72" t="str">
        <f>IF(_xlfn.XLOOKUP(B196,'PCF-Werte Rittal'!A:A,'PCF-Werte Rittal'!D:D,"")="","A1 - A3","A1 - D")</f>
        <v>A1 - A3</v>
      </c>
      <c r="E196" s="68">
        <v>1</v>
      </c>
      <c r="F196" s="68" t="s">
        <v>1048</v>
      </c>
      <c r="G196" s="70" t="str" cm="1">
        <f t="array" ref="G196">_xlfn.IFS(H196="2030-01","2025-01",H196="2031-01","2026-01")</f>
        <v>2026-01</v>
      </c>
      <c r="H196" s="79" t="str">
        <f>_xlfn.XLOOKUP(B196,'PCF-Werte Rittal'!A:A,'PCF-Werte Rittal'!K:K)</f>
        <v>2031-01</v>
      </c>
      <c r="I196" s="71" t="str">
        <f>_xlfn.XLOOKUP(B196,'PCF-Werte Rittal'!A:A,'PCF-Werte Rittal'!O:O)</f>
        <v>Internally</v>
      </c>
    </row>
    <row r="197" spans="1:9" x14ac:dyDescent="0.25">
      <c r="A197" s="74">
        <f>_xlfn.XLOOKUP(B197,'PCF-Werte Rittal'!A:A,'PCF-Werte Rittal'!C:C)</f>
        <v>4028177962569</v>
      </c>
      <c r="B197" s="71" t="str">
        <f>'PCF-Werte Rittal'!A198</f>
        <v>3179.801</v>
      </c>
      <c r="C197" s="73" cm="1">
        <f t="array" ref="C197">_xlfn.XLOOKUP(B197,'PCF-Werte Rittal'!A:A,IF('PCF-Werte Rittal'!D:D&lt;&gt;"",'PCF-Werte Rittal'!D:D,'PCF-Werte Rittal'!E:E),"")</f>
        <v>227.09839274818933</v>
      </c>
      <c r="D197" s="72" t="str">
        <f>IF(_xlfn.XLOOKUP(B197,'PCF-Werte Rittal'!A:A,'PCF-Werte Rittal'!D:D,"")="","A1 - A3","A1 - D")</f>
        <v>A1 - A3</v>
      </c>
      <c r="E197" s="68">
        <v>1</v>
      </c>
      <c r="F197" s="68" t="s">
        <v>1048</v>
      </c>
      <c r="G197" s="70" t="str" cm="1">
        <f t="array" ref="G197">_xlfn.IFS(H197="2030-01","2025-01",H197="2031-01","2026-01")</f>
        <v>2026-01</v>
      </c>
      <c r="H197" s="79" t="str">
        <f>_xlfn.XLOOKUP(B197,'PCF-Werte Rittal'!A:A,'PCF-Werte Rittal'!K:K)</f>
        <v>2031-01</v>
      </c>
      <c r="I197" s="71" t="str">
        <f>_xlfn.XLOOKUP(B197,'PCF-Werte Rittal'!A:A,'PCF-Werte Rittal'!O:O)</f>
        <v>Internally</v>
      </c>
    </row>
    <row r="198" spans="1:9" x14ac:dyDescent="0.25">
      <c r="A198" s="74">
        <f>_xlfn.XLOOKUP(B198,'PCF-Werte Rittal'!A:A,'PCF-Werte Rittal'!C:C)</f>
        <v>4028177966833</v>
      </c>
      <c r="B198" s="71" t="str">
        <f>'PCF-Werte Rittal'!A199</f>
        <v>3180.800</v>
      </c>
      <c r="C198" s="73" cm="1">
        <f t="array" ref="C198">_xlfn.XLOOKUP(B198,'PCF-Werte Rittal'!A:A,IF('PCF-Werte Rittal'!D:D&lt;&gt;"",'PCF-Werte Rittal'!D:D,'PCF-Werte Rittal'!E:E),"")</f>
        <v>265.5175408138947</v>
      </c>
      <c r="D198" s="72" t="str">
        <f>IF(_xlfn.XLOOKUP(B198,'PCF-Werte Rittal'!A:A,'PCF-Werte Rittal'!D:D,"")="","A1 - A3","A1 - D")</f>
        <v>A1 - A3</v>
      </c>
      <c r="E198" s="68">
        <v>1</v>
      </c>
      <c r="F198" s="68" t="s">
        <v>1048</v>
      </c>
      <c r="G198" s="70" t="str" cm="1">
        <f t="array" ref="G198">_xlfn.IFS(H198="2030-01","2025-01",H198="2031-01","2026-01")</f>
        <v>2026-01</v>
      </c>
      <c r="H198" s="79" t="str">
        <f>_xlfn.XLOOKUP(B198,'PCF-Werte Rittal'!A:A,'PCF-Werte Rittal'!K:K)</f>
        <v>2031-01</v>
      </c>
      <c r="I198" s="71" t="str">
        <f>_xlfn.XLOOKUP(B198,'PCF-Werte Rittal'!A:A,'PCF-Werte Rittal'!O:O)</f>
        <v>Internally</v>
      </c>
    </row>
    <row r="199" spans="1:9" x14ac:dyDescent="0.25">
      <c r="A199" s="74">
        <f>_xlfn.XLOOKUP(B199,'PCF-Werte Rittal'!A:A,'PCF-Werte Rittal'!C:C)</f>
        <v>4028177949973</v>
      </c>
      <c r="B199" s="71" t="str">
        <f>'PCF-Werte Rittal'!A200</f>
        <v>3184.800</v>
      </c>
      <c r="C199" s="73" cm="1">
        <f t="array" ref="C199">_xlfn.XLOOKUP(B199,'PCF-Werte Rittal'!A:A,IF('PCF-Werte Rittal'!D:D&lt;&gt;"",'PCF-Werte Rittal'!D:D,'PCF-Werte Rittal'!E:E),"")</f>
        <v>440.20397028145004</v>
      </c>
      <c r="D199" s="72" t="str">
        <f>IF(_xlfn.XLOOKUP(B199,'PCF-Werte Rittal'!A:A,'PCF-Werte Rittal'!D:D,"")="","A1 - A3","A1 - D")</f>
        <v>A1 - A3</v>
      </c>
      <c r="E199" s="68">
        <v>1</v>
      </c>
      <c r="F199" s="68" t="s">
        <v>1048</v>
      </c>
      <c r="G199" s="70" t="str" cm="1">
        <f t="array" ref="G199">_xlfn.IFS(H199="2030-01","2025-01",H199="2031-01","2026-01")</f>
        <v>2026-01</v>
      </c>
      <c r="H199" s="79" t="str">
        <f>_xlfn.XLOOKUP(B199,'PCF-Werte Rittal'!A:A,'PCF-Werte Rittal'!K:K)</f>
        <v>2031-01</v>
      </c>
      <c r="I199" s="71" t="str">
        <f>_xlfn.XLOOKUP(B199,'PCF-Werte Rittal'!A:A,'PCF-Werte Rittal'!O:O)</f>
        <v>Internally</v>
      </c>
    </row>
    <row r="200" spans="1:9" x14ac:dyDescent="0.25">
      <c r="A200" s="74">
        <f>_xlfn.XLOOKUP(B200,'PCF-Werte Rittal'!A:A,'PCF-Werte Rittal'!C:C)</f>
        <v>4028177977266</v>
      </c>
      <c r="B200" s="71" t="str">
        <f>'PCF-Werte Rittal'!A201</f>
        <v>3184.837</v>
      </c>
      <c r="C200" s="73" cm="1">
        <f t="array" ref="C200">_xlfn.XLOOKUP(B200,'PCF-Werte Rittal'!A:A,IF('PCF-Werte Rittal'!D:D&lt;&gt;"",'PCF-Werte Rittal'!D:D,'PCF-Werte Rittal'!E:E),"")</f>
        <v>659.10098779231794</v>
      </c>
      <c r="D200" s="72" t="str">
        <f>IF(_xlfn.XLOOKUP(B200,'PCF-Werte Rittal'!A:A,'PCF-Werte Rittal'!D:D,"")="","A1 - A3","A1 - D")</f>
        <v>A1 - A3</v>
      </c>
      <c r="E200" s="68">
        <v>1</v>
      </c>
      <c r="F200" s="68" t="s">
        <v>1048</v>
      </c>
      <c r="G200" s="70" t="str" cm="1">
        <f t="array" ref="G200">_xlfn.IFS(H200="2030-01","2025-01",H200="2031-01","2026-01")</f>
        <v>2026-01</v>
      </c>
      <c r="H200" s="79" t="str">
        <f>_xlfn.XLOOKUP(B200,'PCF-Werte Rittal'!A:A,'PCF-Werte Rittal'!K:K)</f>
        <v>2031-01</v>
      </c>
      <c r="I200" s="71" t="str">
        <f>_xlfn.XLOOKUP(B200,'PCF-Werte Rittal'!A:A,'PCF-Werte Rittal'!O:O)</f>
        <v>Internally</v>
      </c>
    </row>
    <row r="201" spans="1:9" x14ac:dyDescent="0.25">
      <c r="A201" s="74">
        <f>_xlfn.XLOOKUP(B201,'PCF-Werte Rittal'!A:A,'PCF-Werte Rittal'!C:C)</f>
        <v>4028177949942</v>
      </c>
      <c r="B201" s="71" t="str">
        <f>'PCF-Werte Rittal'!A202</f>
        <v>3184.840</v>
      </c>
      <c r="C201" s="73" cm="1">
        <f t="array" ref="C201">_xlfn.XLOOKUP(B201,'PCF-Werte Rittal'!A:A,IF('PCF-Werte Rittal'!D:D&lt;&gt;"",'PCF-Werte Rittal'!D:D,'PCF-Werte Rittal'!E:E),"")</f>
        <v>444.23677861762076</v>
      </c>
      <c r="D201" s="72" t="str">
        <f>IF(_xlfn.XLOOKUP(B201,'PCF-Werte Rittal'!A:A,'PCF-Werte Rittal'!D:D,"")="","A1 - A3","A1 - D")</f>
        <v>A1 - A3</v>
      </c>
      <c r="E201" s="68">
        <v>1</v>
      </c>
      <c r="F201" s="68" t="s">
        <v>1048</v>
      </c>
      <c r="G201" s="70" t="str" cm="1">
        <f t="array" ref="G201">_xlfn.IFS(H201="2030-01","2025-01",H201="2031-01","2026-01")</f>
        <v>2026-01</v>
      </c>
      <c r="H201" s="79" t="str">
        <f>_xlfn.XLOOKUP(B201,'PCF-Werte Rittal'!A:A,'PCF-Werte Rittal'!K:K)</f>
        <v>2031-01</v>
      </c>
      <c r="I201" s="71" t="str">
        <f>_xlfn.XLOOKUP(B201,'PCF-Werte Rittal'!A:A,'PCF-Werte Rittal'!O:O)</f>
        <v>Internally</v>
      </c>
    </row>
    <row r="202" spans="1:9" x14ac:dyDescent="0.25">
      <c r="A202" s="74">
        <f>_xlfn.XLOOKUP(B202,'PCF-Werte Rittal'!A:A,'PCF-Werte Rittal'!C:C)</f>
        <v>4028177958562</v>
      </c>
      <c r="B202" s="71" t="str">
        <f>'PCF-Werte Rittal'!A203</f>
        <v>3185.330</v>
      </c>
      <c r="C202" s="73" cm="1">
        <f t="array" ref="C202">_xlfn.XLOOKUP(B202,'PCF-Werte Rittal'!A:A,IF('PCF-Werte Rittal'!D:D&lt;&gt;"",'PCF-Werte Rittal'!D:D,'PCF-Werte Rittal'!E:E),"")</f>
        <v>674.83630470428272</v>
      </c>
      <c r="D202" s="72" t="str">
        <f>IF(_xlfn.XLOOKUP(B202,'PCF-Werte Rittal'!A:A,'PCF-Werte Rittal'!D:D,"")="","A1 - A3","A1 - D")</f>
        <v>A1 - A3</v>
      </c>
      <c r="E202" s="68">
        <v>1</v>
      </c>
      <c r="F202" s="68" t="s">
        <v>1048</v>
      </c>
      <c r="G202" s="70" t="str" cm="1">
        <f t="array" ref="G202">_xlfn.IFS(H202="2030-01","2025-01",H202="2031-01","2026-01")</f>
        <v>2026-01</v>
      </c>
      <c r="H202" s="79" t="str">
        <f>_xlfn.XLOOKUP(B202,'PCF-Werte Rittal'!A:A,'PCF-Werte Rittal'!K:K)</f>
        <v>2031-01</v>
      </c>
      <c r="I202" s="71" t="str">
        <f>_xlfn.XLOOKUP(B202,'PCF-Werte Rittal'!A:A,'PCF-Werte Rittal'!O:O)</f>
        <v>Internally</v>
      </c>
    </row>
    <row r="203" spans="1:9" x14ac:dyDescent="0.25">
      <c r="A203" s="74">
        <f>_xlfn.XLOOKUP(B203,'PCF-Werte Rittal'!A:A,'PCF-Werte Rittal'!C:C)</f>
        <v>4028177934658</v>
      </c>
      <c r="B203" s="71" t="str">
        <f>'PCF-Werte Rittal'!A204</f>
        <v>3185.530</v>
      </c>
      <c r="C203" s="73" cm="1">
        <f t="array" ref="C203">_xlfn.XLOOKUP(B203,'PCF-Werte Rittal'!A:A,IF('PCF-Werte Rittal'!D:D&lt;&gt;"",'PCF-Werte Rittal'!D:D,'PCF-Werte Rittal'!E:E),"")</f>
        <v>660.04</v>
      </c>
      <c r="D203" s="72" t="str">
        <f>IF(_xlfn.XLOOKUP(B203,'PCF-Werte Rittal'!A:A,'PCF-Werte Rittal'!D:D,"")="","A1 - A3","A1 - D")</f>
        <v>A1 - A3</v>
      </c>
      <c r="E203" s="68">
        <v>1</v>
      </c>
      <c r="F203" s="68" t="s">
        <v>1048</v>
      </c>
      <c r="G203" s="70" t="str" cm="1">
        <f t="array" ref="G203">_xlfn.IFS(H203="2030-01","2025-01",H203="2031-01","2026-01")</f>
        <v>2026-01</v>
      </c>
      <c r="H203" s="79" t="str">
        <f>_xlfn.XLOOKUP(B203,'PCF-Werte Rittal'!A:A,'PCF-Werte Rittal'!K:K)</f>
        <v>2031-01</v>
      </c>
      <c r="I203" s="71" t="str">
        <f>_xlfn.XLOOKUP(B203,'PCF-Werte Rittal'!A:A,'PCF-Werte Rittal'!O:O)</f>
        <v>Internally</v>
      </c>
    </row>
    <row r="204" spans="1:9" x14ac:dyDescent="0.25">
      <c r="A204" s="74">
        <f>_xlfn.XLOOKUP(B204,'PCF-Werte Rittal'!A:A,'PCF-Werte Rittal'!C:C)</f>
        <v>4028177927155</v>
      </c>
      <c r="B204" s="71" t="str">
        <f>'PCF-Werte Rittal'!A205</f>
        <v>3185.730</v>
      </c>
      <c r="C204" s="73" cm="1">
        <f t="array" ref="C204">_xlfn.XLOOKUP(B204,'PCF-Werte Rittal'!A:A,IF('PCF-Werte Rittal'!D:D&lt;&gt;"",'PCF-Werte Rittal'!D:D,'PCF-Werte Rittal'!E:E),"")</f>
        <v>625.52</v>
      </c>
      <c r="D204" s="72" t="str">
        <f>IF(_xlfn.XLOOKUP(B204,'PCF-Werte Rittal'!A:A,'PCF-Werte Rittal'!D:D,"")="","A1 - A3","A1 - D")</f>
        <v>A1 - A3</v>
      </c>
      <c r="E204" s="68">
        <v>1</v>
      </c>
      <c r="F204" s="68" t="s">
        <v>1048</v>
      </c>
      <c r="G204" s="70" t="str" cm="1">
        <f t="array" ref="G204">_xlfn.IFS(H204="2030-01","2025-01",H204="2031-01","2026-01")</f>
        <v>2026-01</v>
      </c>
      <c r="H204" s="79" t="str">
        <f>_xlfn.XLOOKUP(B204,'PCF-Werte Rittal'!A:A,'PCF-Werte Rittal'!K:K)</f>
        <v>2031-01</v>
      </c>
      <c r="I204" s="71" t="str">
        <f>_xlfn.XLOOKUP(B204,'PCF-Werte Rittal'!A:A,'PCF-Werte Rittal'!O:O)</f>
        <v>Internally</v>
      </c>
    </row>
    <row r="205" spans="1:9" x14ac:dyDescent="0.25">
      <c r="A205" s="74">
        <f>_xlfn.XLOOKUP(B205,'PCF-Werte Rittal'!A:A,'PCF-Werte Rittal'!C:C)</f>
        <v>4028177708082</v>
      </c>
      <c r="B205" s="71" t="str">
        <f>'PCF-Werte Rittal'!A206</f>
        <v>3185.830</v>
      </c>
      <c r="C205" s="73" cm="1">
        <f t="array" ref="C205">_xlfn.XLOOKUP(B205,'PCF-Werte Rittal'!A:A,IF('PCF-Werte Rittal'!D:D&lt;&gt;"",'PCF-Werte Rittal'!D:D,'PCF-Werte Rittal'!E:E),"")</f>
        <v>664.07725697795638</v>
      </c>
      <c r="D205" s="72" t="str">
        <f>IF(_xlfn.XLOOKUP(B205,'PCF-Werte Rittal'!A:A,'PCF-Werte Rittal'!D:D,"")="","A1 - A3","A1 - D")</f>
        <v>A1 - A3</v>
      </c>
      <c r="E205" s="68">
        <v>1</v>
      </c>
      <c r="F205" s="68" t="s">
        <v>1048</v>
      </c>
      <c r="G205" s="70" t="str" cm="1">
        <f t="array" ref="G205">_xlfn.IFS(H205="2030-01","2025-01",H205="2031-01","2026-01")</f>
        <v>2026-01</v>
      </c>
      <c r="H205" s="79" t="str">
        <f>_xlfn.XLOOKUP(B205,'PCF-Werte Rittal'!A:A,'PCF-Werte Rittal'!K:K)</f>
        <v>2031-01</v>
      </c>
      <c r="I205" s="71" t="str">
        <f>_xlfn.XLOOKUP(B205,'PCF-Werte Rittal'!A:A,'PCF-Werte Rittal'!O:O)</f>
        <v>Internally</v>
      </c>
    </row>
    <row r="206" spans="1:9" x14ac:dyDescent="0.25">
      <c r="A206" s="74">
        <f>_xlfn.XLOOKUP(B206,'PCF-Werte Rittal'!A:A,'PCF-Werte Rittal'!C:C)</f>
        <v>4028177935556</v>
      </c>
      <c r="B206" s="71" t="str">
        <f>'PCF-Werte Rittal'!A207</f>
        <v>3185.835</v>
      </c>
      <c r="C206" s="73" cm="1">
        <f t="array" ref="C206">_xlfn.XLOOKUP(B206,'PCF-Werte Rittal'!A:A,IF('PCF-Werte Rittal'!D:D&lt;&gt;"",'PCF-Werte Rittal'!D:D,'PCF-Werte Rittal'!E:E),"")</f>
        <v>660.04</v>
      </c>
      <c r="D206" s="72" t="str">
        <f>IF(_xlfn.XLOOKUP(B206,'PCF-Werte Rittal'!A:A,'PCF-Werte Rittal'!D:D,"")="","A1 - A3","A1 - D")</f>
        <v>A1 - A3</v>
      </c>
      <c r="E206" s="68">
        <v>1</v>
      </c>
      <c r="F206" s="68" t="s">
        <v>1048</v>
      </c>
      <c r="G206" s="70" t="str" cm="1">
        <f t="array" ref="G206">_xlfn.IFS(H206="2030-01","2025-01",H206="2031-01","2026-01")</f>
        <v>2026-01</v>
      </c>
      <c r="H206" s="79" t="str">
        <f>_xlfn.XLOOKUP(B206,'PCF-Werte Rittal'!A:A,'PCF-Werte Rittal'!K:K)</f>
        <v>2031-01</v>
      </c>
      <c r="I206" s="71" t="str">
        <f>_xlfn.XLOOKUP(B206,'PCF-Werte Rittal'!A:A,'PCF-Werte Rittal'!O:O)</f>
        <v>Internally</v>
      </c>
    </row>
    <row r="207" spans="1:9" x14ac:dyDescent="0.25">
      <c r="A207" s="74">
        <f>_xlfn.XLOOKUP(B207,'PCF-Werte Rittal'!A:A,'PCF-Werte Rittal'!C:C)</f>
        <v>4028177977259</v>
      </c>
      <c r="B207" s="71" t="str">
        <f>'PCF-Werte Rittal'!A208</f>
        <v>3185.837</v>
      </c>
      <c r="C207" s="73" cm="1">
        <f t="array" ref="C207">_xlfn.XLOOKUP(B207,'PCF-Werte Rittal'!A:A,IF('PCF-Werte Rittal'!D:D&lt;&gt;"",'PCF-Werte Rittal'!D:D,'PCF-Werte Rittal'!E:E),"")</f>
        <v>659.1</v>
      </c>
      <c r="D207" s="72" t="str">
        <f>IF(_xlfn.XLOOKUP(B207,'PCF-Werte Rittal'!A:A,'PCF-Werte Rittal'!D:D,"")="","A1 - A3","A1 - D")</f>
        <v>A1 - A3</v>
      </c>
      <c r="E207" s="68">
        <v>1</v>
      </c>
      <c r="F207" s="68" t="s">
        <v>1048</v>
      </c>
      <c r="G207" s="70" t="str" cm="1">
        <f t="array" ref="G207">_xlfn.IFS(H207="2030-01","2025-01",H207="2031-01","2026-01")</f>
        <v>2026-01</v>
      </c>
      <c r="H207" s="79" t="str">
        <f>_xlfn.XLOOKUP(B207,'PCF-Werte Rittal'!A:A,'PCF-Werte Rittal'!K:K)</f>
        <v>2031-01</v>
      </c>
      <c r="I207" s="71" t="str">
        <f>_xlfn.XLOOKUP(B207,'PCF-Werte Rittal'!A:A,'PCF-Werte Rittal'!O:O)</f>
        <v>Internally</v>
      </c>
    </row>
    <row r="208" spans="1:9" x14ac:dyDescent="0.25">
      <c r="A208" s="74">
        <f>_xlfn.XLOOKUP(B208,'PCF-Werte Rittal'!A:A,'PCF-Werte Rittal'!C:C)</f>
        <v>4028177967335</v>
      </c>
      <c r="B208" s="71" t="str">
        <f>'PCF-Werte Rittal'!A209</f>
        <v>3186.330</v>
      </c>
      <c r="C208" s="73" cm="1">
        <f t="array" ref="C208">_xlfn.XLOOKUP(B208,'PCF-Werte Rittal'!A:A,IF('PCF-Werte Rittal'!D:D&lt;&gt;"",'PCF-Werte Rittal'!D:D,'PCF-Werte Rittal'!E:E),"")</f>
        <v>1051.1438084000902</v>
      </c>
      <c r="D208" s="72" t="str">
        <f>IF(_xlfn.XLOOKUP(B208,'PCF-Werte Rittal'!A:A,'PCF-Werte Rittal'!D:D,"")="","A1 - A3","A1 - D")</f>
        <v>A1 - A3</v>
      </c>
      <c r="E208" s="68">
        <v>1</v>
      </c>
      <c r="F208" s="68" t="s">
        <v>1048</v>
      </c>
      <c r="G208" s="70" t="str" cm="1">
        <f t="array" ref="G208">_xlfn.IFS(H208="2030-01","2025-01",H208="2031-01","2026-01")</f>
        <v>2026-01</v>
      </c>
      <c r="H208" s="79" t="str">
        <f>_xlfn.XLOOKUP(B208,'PCF-Werte Rittal'!A:A,'PCF-Werte Rittal'!K:K)</f>
        <v>2031-01</v>
      </c>
      <c r="I208" s="71" t="str">
        <f>_xlfn.XLOOKUP(B208,'PCF-Werte Rittal'!A:A,'PCF-Werte Rittal'!O:O)</f>
        <v>Internally</v>
      </c>
    </row>
    <row r="209" spans="1:9" x14ac:dyDescent="0.25">
      <c r="A209" s="74">
        <f>_xlfn.XLOOKUP(B209,'PCF-Werte Rittal'!A:A,'PCF-Werte Rittal'!C:C)</f>
        <v>4028177934634</v>
      </c>
      <c r="B209" s="71" t="str">
        <f>'PCF-Werte Rittal'!A210</f>
        <v>3186.630</v>
      </c>
      <c r="C209" s="73" cm="1">
        <f t="array" ref="C209">_xlfn.XLOOKUP(B209,'PCF-Werte Rittal'!A:A,IF('PCF-Werte Rittal'!D:D&lt;&gt;"",'PCF-Werte Rittal'!D:D,'PCF-Werte Rittal'!E:E),"")</f>
        <v>952.2</v>
      </c>
      <c r="D209" s="72" t="str">
        <f>IF(_xlfn.XLOOKUP(B209,'PCF-Werte Rittal'!A:A,'PCF-Werte Rittal'!D:D,"")="","A1 - A3","A1 - D")</f>
        <v>A1 - A3</v>
      </c>
      <c r="E209" s="68">
        <v>1</v>
      </c>
      <c r="F209" s="68" t="s">
        <v>1048</v>
      </c>
      <c r="G209" s="70" t="str" cm="1">
        <f t="array" ref="G209">_xlfn.IFS(H209="2030-01","2025-01",H209="2031-01","2026-01")</f>
        <v>2026-01</v>
      </c>
      <c r="H209" s="79" t="str">
        <f>_xlfn.XLOOKUP(B209,'PCF-Werte Rittal'!A:A,'PCF-Werte Rittal'!K:K)</f>
        <v>2031-01</v>
      </c>
      <c r="I209" s="71" t="str">
        <f>_xlfn.XLOOKUP(B209,'PCF-Werte Rittal'!A:A,'PCF-Werte Rittal'!O:O)</f>
        <v>Internally</v>
      </c>
    </row>
    <row r="210" spans="1:9" x14ac:dyDescent="0.25">
      <c r="A210" s="74">
        <f>_xlfn.XLOOKUP(B210,'PCF-Werte Rittal'!A:A,'PCF-Werte Rittal'!C:C)</f>
        <v>4028177709584</v>
      </c>
      <c r="B210" s="71" t="str">
        <f>'PCF-Werte Rittal'!A211</f>
        <v>3186.930</v>
      </c>
      <c r="C210" s="73" cm="1">
        <f t="array" ref="C210">_xlfn.XLOOKUP(B210,'PCF-Werte Rittal'!A:A,IF('PCF-Werte Rittal'!D:D&lt;&gt;"",'PCF-Werte Rittal'!D:D,'PCF-Werte Rittal'!E:E),"")</f>
        <v>896.57042474032585</v>
      </c>
      <c r="D210" s="72" t="str">
        <f>IF(_xlfn.XLOOKUP(B210,'PCF-Werte Rittal'!A:A,'PCF-Werte Rittal'!D:D,"")="","A1 - A3","A1 - D")</f>
        <v>A1 - A3</v>
      </c>
      <c r="E210" s="68">
        <v>1</v>
      </c>
      <c r="F210" s="68" t="s">
        <v>1048</v>
      </c>
      <c r="G210" s="70" t="str" cm="1">
        <f t="array" ref="G210">_xlfn.IFS(H210="2030-01","2025-01",H210="2031-01","2026-01")</f>
        <v>2026-01</v>
      </c>
      <c r="H210" s="79" t="str">
        <f>_xlfn.XLOOKUP(B210,'PCF-Werte Rittal'!A:A,'PCF-Werte Rittal'!K:K)</f>
        <v>2031-01</v>
      </c>
      <c r="I210" s="71" t="str">
        <f>_xlfn.XLOOKUP(B210,'PCF-Werte Rittal'!A:A,'PCF-Werte Rittal'!O:O)</f>
        <v>Internally</v>
      </c>
    </row>
    <row r="211" spans="1:9" x14ac:dyDescent="0.25">
      <c r="A211" s="74">
        <f>_xlfn.XLOOKUP(B211,'PCF-Werte Rittal'!A:A,'PCF-Werte Rittal'!C:C)</f>
        <v>4028177935570</v>
      </c>
      <c r="B211" s="71" t="str">
        <f>'PCF-Werte Rittal'!A212</f>
        <v>3186.935</v>
      </c>
      <c r="C211" s="73" cm="1">
        <f t="array" ref="C211">_xlfn.XLOOKUP(B211,'PCF-Werte Rittal'!A:A,IF('PCF-Werte Rittal'!D:D&lt;&gt;"",'PCF-Werte Rittal'!D:D,'PCF-Werte Rittal'!E:E),"")</f>
        <v>891.07</v>
      </c>
      <c r="D211" s="72" t="str">
        <f>IF(_xlfn.XLOOKUP(B211,'PCF-Werte Rittal'!A:A,'PCF-Werte Rittal'!D:D,"")="","A1 - A3","A1 - D")</f>
        <v>A1 - A3</v>
      </c>
      <c r="E211" s="68">
        <v>1</v>
      </c>
      <c r="F211" s="68" t="s">
        <v>1048</v>
      </c>
      <c r="G211" s="70" t="str" cm="1">
        <f t="array" ref="G211">_xlfn.IFS(H211="2030-01","2025-01",H211="2031-01","2026-01")</f>
        <v>2026-01</v>
      </c>
      <c r="H211" s="79" t="str">
        <f>_xlfn.XLOOKUP(B211,'PCF-Werte Rittal'!A:A,'PCF-Werte Rittal'!K:K)</f>
        <v>2031-01</v>
      </c>
      <c r="I211" s="71" t="str">
        <f>_xlfn.XLOOKUP(B211,'PCF-Werte Rittal'!A:A,'PCF-Werte Rittal'!O:O)</f>
        <v>Internally</v>
      </c>
    </row>
    <row r="212" spans="1:9" x14ac:dyDescent="0.25">
      <c r="A212" s="74">
        <f>_xlfn.XLOOKUP(B212,'PCF-Werte Rittal'!A:A,'PCF-Werte Rittal'!C:C)</f>
        <v>4028177977242</v>
      </c>
      <c r="B212" s="71" t="str">
        <f>'PCF-Werte Rittal'!A213</f>
        <v>3186.937</v>
      </c>
      <c r="C212" s="73" cm="1">
        <f t="array" ref="C212">_xlfn.XLOOKUP(B212,'PCF-Werte Rittal'!A:A,IF('PCF-Werte Rittal'!D:D&lt;&gt;"",'PCF-Werte Rittal'!D:D,'PCF-Werte Rittal'!E:E),"")</f>
        <v>889.79</v>
      </c>
      <c r="D212" s="72" t="str">
        <f>IF(_xlfn.XLOOKUP(B212,'PCF-Werte Rittal'!A:A,'PCF-Werte Rittal'!D:D,"")="","A1 - A3","A1 - D")</f>
        <v>A1 - A3</v>
      </c>
      <c r="E212" s="68">
        <v>1</v>
      </c>
      <c r="F212" s="68" t="s">
        <v>1048</v>
      </c>
      <c r="G212" s="70" t="str" cm="1">
        <f t="array" ref="G212">_xlfn.IFS(H212="2030-01","2025-01",H212="2031-01","2026-01")</f>
        <v>2026-01</v>
      </c>
      <c r="H212" s="79" t="str">
        <f>_xlfn.XLOOKUP(B212,'PCF-Werte Rittal'!A:A,'PCF-Werte Rittal'!K:K)</f>
        <v>2031-01</v>
      </c>
      <c r="I212" s="71" t="str">
        <f>_xlfn.XLOOKUP(B212,'PCF-Werte Rittal'!A:A,'PCF-Werte Rittal'!O:O)</f>
        <v>Internally</v>
      </c>
    </row>
    <row r="213" spans="1:9" x14ac:dyDescent="0.25">
      <c r="A213" s="74">
        <f>_xlfn.XLOOKUP(B213,'PCF-Werte Rittal'!A:A,'PCF-Werte Rittal'!C:C)</f>
        <v>4028177967311</v>
      </c>
      <c r="B213" s="71" t="str">
        <f>'PCF-Werte Rittal'!A214</f>
        <v>3187.330</v>
      </c>
      <c r="C213" s="73" cm="1">
        <f t="array" ref="C213">_xlfn.XLOOKUP(B213,'PCF-Werte Rittal'!A:A,IF('PCF-Werte Rittal'!D:D&lt;&gt;"",'PCF-Werte Rittal'!D:D,'PCF-Werte Rittal'!E:E),"")</f>
        <v>1015.14</v>
      </c>
      <c r="D213" s="72" t="str">
        <f>IF(_xlfn.XLOOKUP(B213,'PCF-Werte Rittal'!A:A,'PCF-Werte Rittal'!D:D,"")="","A1 - A3","A1 - D")</f>
        <v>A1 - A3</v>
      </c>
      <c r="E213" s="68">
        <v>1</v>
      </c>
      <c r="F213" s="68" t="s">
        <v>1048</v>
      </c>
      <c r="G213" s="70" t="str" cm="1">
        <f t="array" ref="G213">_xlfn.IFS(H213="2030-01","2025-01",H213="2031-01","2026-01")</f>
        <v>2026-01</v>
      </c>
      <c r="H213" s="79" t="str">
        <f>_xlfn.XLOOKUP(B213,'PCF-Werte Rittal'!A:A,'PCF-Werte Rittal'!K:K)</f>
        <v>2031-01</v>
      </c>
      <c r="I213" s="71" t="str">
        <f>_xlfn.XLOOKUP(B213,'PCF-Werte Rittal'!A:A,'PCF-Werte Rittal'!O:O)</f>
        <v>Internally</v>
      </c>
    </row>
    <row r="214" spans="1:9" x14ac:dyDescent="0.25">
      <c r="A214" s="74">
        <f>_xlfn.XLOOKUP(B214,'PCF-Werte Rittal'!A:A,'PCF-Werte Rittal'!C:C)</f>
        <v>4028177934672</v>
      </c>
      <c r="B214" s="71" t="str">
        <f>'PCF-Werte Rittal'!A215</f>
        <v>3187.630</v>
      </c>
      <c r="C214" s="73" cm="1">
        <f t="array" ref="C214">_xlfn.XLOOKUP(B214,'PCF-Werte Rittal'!A:A,IF('PCF-Werte Rittal'!D:D&lt;&gt;"",'PCF-Werte Rittal'!D:D,'PCF-Werte Rittal'!E:E),"")</f>
        <v>952.2</v>
      </c>
      <c r="D214" s="72" t="str">
        <f>IF(_xlfn.XLOOKUP(B214,'PCF-Werte Rittal'!A:A,'PCF-Werte Rittal'!D:D,"")="","A1 - A3","A1 - D")</f>
        <v>A1 - A3</v>
      </c>
      <c r="E214" s="68">
        <v>1</v>
      </c>
      <c r="F214" s="68" t="s">
        <v>1048</v>
      </c>
      <c r="G214" s="70" t="str" cm="1">
        <f t="array" ref="G214">_xlfn.IFS(H214="2030-01","2025-01",H214="2031-01","2026-01")</f>
        <v>2026-01</v>
      </c>
      <c r="H214" s="79" t="str">
        <f>_xlfn.XLOOKUP(B214,'PCF-Werte Rittal'!A:A,'PCF-Werte Rittal'!K:K)</f>
        <v>2031-01</v>
      </c>
      <c r="I214" s="71" t="str">
        <f>_xlfn.XLOOKUP(B214,'PCF-Werte Rittal'!A:A,'PCF-Werte Rittal'!O:O)</f>
        <v>Internally</v>
      </c>
    </row>
    <row r="215" spans="1:9" x14ac:dyDescent="0.25">
      <c r="A215" s="74">
        <f>_xlfn.XLOOKUP(B215,'PCF-Werte Rittal'!A:A,'PCF-Werte Rittal'!C:C)</f>
        <v>4028177708068</v>
      </c>
      <c r="B215" s="71" t="str">
        <f>'PCF-Werte Rittal'!A216</f>
        <v>3187.930</v>
      </c>
      <c r="C215" s="73" cm="1">
        <f t="array" ref="C215">_xlfn.XLOOKUP(B215,'PCF-Werte Rittal'!A:A,IF('PCF-Werte Rittal'!D:D&lt;&gt;"",'PCF-Werte Rittal'!D:D,'PCF-Werte Rittal'!E:E),"")</f>
        <v>896.57</v>
      </c>
      <c r="D215" s="72" t="str">
        <f>IF(_xlfn.XLOOKUP(B215,'PCF-Werte Rittal'!A:A,'PCF-Werte Rittal'!D:D,"")="","A1 - A3","A1 - D")</f>
        <v>A1 - A3</v>
      </c>
      <c r="E215" s="68">
        <v>1</v>
      </c>
      <c r="F215" s="68" t="s">
        <v>1048</v>
      </c>
      <c r="G215" s="70" t="str" cm="1">
        <f t="array" ref="G215">_xlfn.IFS(H215="2030-01","2025-01",H215="2031-01","2026-01")</f>
        <v>2026-01</v>
      </c>
      <c r="H215" s="79" t="str">
        <f>_xlfn.XLOOKUP(B215,'PCF-Werte Rittal'!A:A,'PCF-Werte Rittal'!K:K)</f>
        <v>2031-01</v>
      </c>
      <c r="I215" s="71" t="str">
        <f>_xlfn.XLOOKUP(B215,'PCF-Werte Rittal'!A:A,'PCF-Werte Rittal'!O:O)</f>
        <v>Internally</v>
      </c>
    </row>
    <row r="216" spans="1:9" x14ac:dyDescent="0.25">
      <c r="A216" s="74">
        <f>_xlfn.XLOOKUP(B216,'PCF-Werte Rittal'!A:A,'PCF-Werte Rittal'!C:C)</f>
        <v>4028177935549</v>
      </c>
      <c r="B216" s="71" t="str">
        <f>'PCF-Werte Rittal'!A217</f>
        <v>3187.935</v>
      </c>
      <c r="C216" s="73" cm="1">
        <f t="array" ref="C216">_xlfn.XLOOKUP(B216,'PCF-Werte Rittal'!A:A,IF('PCF-Werte Rittal'!D:D&lt;&gt;"",'PCF-Werte Rittal'!D:D,'PCF-Werte Rittal'!E:E),"")</f>
        <v>891.07</v>
      </c>
      <c r="D216" s="72" t="str">
        <f>IF(_xlfn.XLOOKUP(B216,'PCF-Werte Rittal'!A:A,'PCF-Werte Rittal'!D:D,"")="","A1 - A3","A1 - D")</f>
        <v>A1 - A3</v>
      </c>
      <c r="E216" s="68">
        <v>1</v>
      </c>
      <c r="F216" s="68" t="s">
        <v>1048</v>
      </c>
      <c r="G216" s="70" t="str" cm="1">
        <f t="array" ref="G216">_xlfn.IFS(H216="2030-01","2025-01",H216="2031-01","2026-01")</f>
        <v>2026-01</v>
      </c>
      <c r="H216" s="79" t="str">
        <f>_xlfn.XLOOKUP(B216,'PCF-Werte Rittal'!A:A,'PCF-Werte Rittal'!K:K)</f>
        <v>2031-01</v>
      </c>
      <c r="I216" s="71" t="str">
        <f>_xlfn.XLOOKUP(B216,'PCF-Werte Rittal'!A:A,'PCF-Werte Rittal'!O:O)</f>
        <v>Internally</v>
      </c>
    </row>
    <row r="217" spans="1:9" x14ac:dyDescent="0.25">
      <c r="A217" s="74">
        <f>_xlfn.XLOOKUP(B217,'PCF-Werte Rittal'!A:A,'PCF-Werte Rittal'!C:C)</f>
        <v>4028177977235</v>
      </c>
      <c r="B217" s="71" t="str">
        <f>'PCF-Werte Rittal'!A218</f>
        <v>3187.937</v>
      </c>
      <c r="C217" s="73" cm="1">
        <f t="array" ref="C217">_xlfn.XLOOKUP(B217,'PCF-Werte Rittal'!A:A,IF('PCF-Werte Rittal'!D:D&lt;&gt;"",'PCF-Werte Rittal'!D:D,'PCF-Werte Rittal'!E:E),"")</f>
        <v>889.79</v>
      </c>
      <c r="D217" s="72" t="str">
        <f>IF(_xlfn.XLOOKUP(B217,'PCF-Werte Rittal'!A:A,'PCF-Werte Rittal'!D:D,"")="","A1 - A3","A1 - D")</f>
        <v>A1 - A3</v>
      </c>
      <c r="E217" s="68">
        <v>1</v>
      </c>
      <c r="F217" s="68" t="s">
        <v>1048</v>
      </c>
      <c r="G217" s="70" t="str" cm="1">
        <f t="array" ref="G217">_xlfn.IFS(H217="2030-01","2025-01",H217="2031-01","2026-01")</f>
        <v>2026-01</v>
      </c>
      <c r="H217" s="79" t="str">
        <f>_xlfn.XLOOKUP(B217,'PCF-Werte Rittal'!A:A,'PCF-Werte Rittal'!K:K)</f>
        <v>2031-01</v>
      </c>
      <c r="I217" s="71" t="str">
        <f>_xlfn.XLOOKUP(B217,'PCF-Werte Rittal'!A:A,'PCF-Werte Rittal'!O:O)</f>
        <v>Internally</v>
      </c>
    </row>
    <row r="218" spans="1:9" x14ac:dyDescent="0.25">
      <c r="A218" s="74">
        <f>_xlfn.XLOOKUP(B218,'PCF-Werte Rittal'!A:A,'PCF-Werte Rittal'!C:C)</f>
        <v>4028177964464</v>
      </c>
      <c r="B218" s="71" t="str">
        <f>'PCF-Werte Rittal'!A219</f>
        <v>3188.340</v>
      </c>
      <c r="C218" s="73" cm="1">
        <f t="array" ref="C218">_xlfn.XLOOKUP(B218,'PCF-Werte Rittal'!A:A,IF('PCF-Werte Rittal'!D:D&lt;&gt;"",'PCF-Werte Rittal'!D:D,'PCF-Werte Rittal'!E:E),"")</f>
        <v>1340.61</v>
      </c>
      <c r="D218" s="72" t="str">
        <f>IF(_xlfn.XLOOKUP(B218,'PCF-Werte Rittal'!A:A,'PCF-Werte Rittal'!D:D,"")="","A1 - A3","A1 - D")</f>
        <v>A1 - A3</v>
      </c>
      <c r="E218" s="68">
        <v>1</v>
      </c>
      <c r="F218" s="68" t="s">
        <v>1048</v>
      </c>
      <c r="G218" s="70" t="str" cm="1">
        <f t="array" ref="G218">_xlfn.IFS(H218="2030-01","2025-01",H218="2031-01","2026-01")</f>
        <v>2026-01</v>
      </c>
      <c r="H218" s="79" t="str">
        <f>_xlfn.XLOOKUP(B218,'PCF-Werte Rittal'!A:A,'PCF-Werte Rittal'!K:K)</f>
        <v>2031-01</v>
      </c>
      <c r="I218" s="71" t="str">
        <f>_xlfn.XLOOKUP(B218,'PCF-Werte Rittal'!A:A,'PCF-Werte Rittal'!O:O)</f>
        <v>Internally</v>
      </c>
    </row>
    <row r="219" spans="1:9" x14ac:dyDescent="0.25">
      <c r="A219" s="74">
        <f>_xlfn.XLOOKUP(B219,'PCF-Werte Rittal'!A:A,'PCF-Werte Rittal'!C:C)</f>
        <v>4028177934665</v>
      </c>
      <c r="B219" s="71" t="str">
        <f>'PCF-Werte Rittal'!A220</f>
        <v>3188.640</v>
      </c>
      <c r="C219" s="73" cm="1">
        <f t="array" ref="C219">_xlfn.XLOOKUP(B219,'PCF-Werte Rittal'!A:A,IF('PCF-Werte Rittal'!D:D&lt;&gt;"",'PCF-Werte Rittal'!D:D,'PCF-Werte Rittal'!E:E),"")</f>
        <v>1241.56</v>
      </c>
      <c r="D219" s="72" t="str">
        <f>IF(_xlfn.XLOOKUP(B219,'PCF-Werte Rittal'!A:A,'PCF-Werte Rittal'!D:D,"")="","A1 - A3","A1 - D")</f>
        <v>A1 - A3</v>
      </c>
      <c r="E219" s="68">
        <v>1</v>
      </c>
      <c r="F219" s="68" t="s">
        <v>1048</v>
      </c>
      <c r="G219" s="70" t="str" cm="1">
        <f t="array" ref="G219">_xlfn.IFS(H219="2030-01","2025-01",H219="2031-01","2026-01")</f>
        <v>2026-01</v>
      </c>
      <c r="H219" s="79" t="str">
        <f>_xlfn.XLOOKUP(B219,'PCF-Werte Rittal'!A:A,'PCF-Werte Rittal'!K:K)</f>
        <v>2031-01</v>
      </c>
      <c r="I219" s="71" t="str">
        <f>_xlfn.XLOOKUP(B219,'PCF-Werte Rittal'!A:A,'PCF-Werte Rittal'!O:O)</f>
        <v>Internally</v>
      </c>
    </row>
    <row r="220" spans="1:9" x14ac:dyDescent="0.25">
      <c r="A220" s="74">
        <f>_xlfn.XLOOKUP(B220,'PCF-Werte Rittal'!A:A,'PCF-Werte Rittal'!C:C)</f>
        <v>4028177709591</v>
      </c>
      <c r="B220" s="71" t="str">
        <f>'PCF-Werte Rittal'!A221</f>
        <v>3188.940</v>
      </c>
      <c r="C220" s="73" cm="1">
        <f t="array" ref="C220">_xlfn.XLOOKUP(B220,'PCF-Werte Rittal'!A:A,IF('PCF-Werte Rittal'!D:D&lt;&gt;"",'PCF-Werte Rittal'!D:D,'PCF-Werte Rittal'!E:E),"")</f>
        <v>1168.5999999999999</v>
      </c>
      <c r="D220" s="72" t="str">
        <f>IF(_xlfn.XLOOKUP(B220,'PCF-Werte Rittal'!A:A,'PCF-Werte Rittal'!D:D,"")="","A1 - A3","A1 - D")</f>
        <v>A1 - A3</v>
      </c>
      <c r="E220" s="68">
        <v>1</v>
      </c>
      <c r="F220" s="68" t="s">
        <v>1048</v>
      </c>
      <c r="G220" s="70" t="str" cm="1">
        <f t="array" ref="G220">_xlfn.IFS(H220="2030-01","2025-01",H220="2031-01","2026-01")</f>
        <v>2026-01</v>
      </c>
      <c r="H220" s="79" t="str">
        <f>_xlfn.XLOOKUP(B220,'PCF-Werte Rittal'!A:A,'PCF-Werte Rittal'!K:K)</f>
        <v>2031-01</v>
      </c>
      <c r="I220" s="71" t="str">
        <f>_xlfn.XLOOKUP(B220,'PCF-Werte Rittal'!A:A,'PCF-Werte Rittal'!O:O)</f>
        <v>Internally</v>
      </c>
    </row>
    <row r="221" spans="1:9" x14ac:dyDescent="0.25">
      <c r="A221" s="74">
        <f>_xlfn.XLOOKUP(B221,'PCF-Werte Rittal'!A:A,'PCF-Werte Rittal'!C:C)</f>
        <v>4028177709591</v>
      </c>
      <c r="B221" s="71" t="str">
        <f>'PCF-Werte Rittal'!A222</f>
        <v>3188.945</v>
      </c>
      <c r="C221" s="73" cm="1">
        <f t="array" ref="C221">_xlfn.XLOOKUP(B221,'PCF-Werte Rittal'!A:A,IF('PCF-Werte Rittal'!D:D&lt;&gt;"",'PCF-Werte Rittal'!D:D,'PCF-Werte Rittal'!E:E),"")</f>
        <v>1161.3900000000001</v>
      </c>
      <c r="D221" s="72" t="str">
        <f>IF(_xlfn.XLOOKUP(B221,'PCF-Werte Rittal'!A:A,'PCF-Werte Rittal'!D:D,"")="","A1 - A3","A1 - D")</f>
        <v>A1 - A3</v>
      </c>
      <c r="E221" s="68">
        <v>1</v>
      </c>
      <c r="F221" s="68" t="s">
        <v>1048</v>
      </c>
      <c r="G221" s="70" t="str" cm="1">
        <f t="array" ref="G221">_xlfn.IFS(H221="2030-01","2025-01",H221="2031-01","2026-01")</f>
        <v>2026-01</v>
      </c>
      <c r="H221" s="79" t="str">
        <f>_xlfn.XLOOKUP(B221,'PCF-Werte Rittal'!A:A,'PCF-Werte Rittal'!K:K)</f>
        <v>2031-01</v>
      </c>
      <c r="I221" s="71" t="str">
        <f>_xlfn.XLOOKUP(B221,'PCF-Werte Rittal'!A:A,'PCF-Werte Rittal'!O:O)</f>
        <v>Internally</v>
      </c>
    </row>
    <row r="222" spans="1:9" x14ac:dyDescent="0.25">
      <c r="A222" s="74">
        <f>_xlfn.XLOOKUP(B222,'PCF-Werte Rittal'!A:A,'PCF-Werte Rittal'!C:C)</f>
        <v>4028177935532</v>
      </c>
      <c r="B222" s="71" t="str">
        <f>'PCF-Werte Rittal'!A223</f>
        <v>3189.340</v>
      </c>
      <c r="C222" s="73" cm="1">
        <f t="array" ref="C222">_xlfn.XLOOKUP(B222,'PCF-Werte Rittal'!A:A,IF('PCF-Werte Rittal'!D:D&lt;&gt;"",'PCF-Werte Rittal'!D:D,'PCF-Werte Rittal'!E:E),"")</f>
        <v>1340.61</v>
      </c>
      <c r="D222" s="72" t="str">
        <f>IF(_xlfn.XLOOKUP(B222,'PCF-Werte Rittal'!A:A,'PCF-Werte Rittal'!D:D,"")="","A1 - A3","A1 - D")</f>
        <v>A1 - A3</v>
      </c>
      <c r="E222" s="68">
        <v>1</v>
      </c>
      <c r="F222" s="68" t="s">
        <v>1048</v>
      </c>
      <c r="G222" s="70" t="str" cm="1">
        <f t="array" ref="G222">_xlfn.IFS(H222="2030-01","2025-01",H222="2031-01","2026-01")</f>
        <v>2026-01</v>
      </c>
      <c r="H222" s="79" t="str">
        <f>_xlfn.XLOOKUP(B222,'PCF-Werte Rittal'!A:A,'PCF-Werte Rittal'!K:K)</f>
        <v>2031-01</v>
      </c>
      <c r="I222" s="71" t="str">
        <f>_xlfn.XLOOKUP(B222,'PCF-Werte Rittal'!A:A,'PCF-Werte Rittal'!O:O)</f>
        <v>Internally</v>
      </c>
    </row>
    <row r="223" spans="1:9" x14ac:dyDescent="0.25">
      <c r="A223" s="74">
        <f>_xlfn.XLOOKUP(B223,'PCF-Werte Rittal'!A:A,'PCF-Werte Rittal'!C:C)</f>
        <v>4028177934641</v>
      </c>
      <c r="B223" s="71" t="str">
        <f>'PCF-Werte Rittal'!A224</f>
        <v>3189.640</v>
      </c>
      <c r="C223" s="73" cm="1">
        <f t="array" ref="C223">_xlfn.XLOOKUP(B223,'PCF-Werte Rittal'!A:A,IF('PCF-Werte Rittal'!D:D&lt;&gt;"",'PCF-Werte Rittal'!D:D,'PCF-Werte Rittal'!E:E),"")</f>
        <v>1241.56</v>
      </c>
      <c r="D223" s="72" t="str">
        <f>IF(_xlfn.XLOOKUP(B223,'PCF-Werte Rittal'!A:A,'PCF-Werte Rittal'!D:D,"")="","A1 - A3","A1 - D")</f>
        <v>A1 - A3</v>
      </c>
      <c r="E223" s="68">
        <v>1</v>
      </c>
      <c r="F223" s="68" t="s">
        <v>1048</v>
      </c>
      <c r="G223" s="70" t="str" cm="1">
        <f t="array" ref="G223">_xlfn.IFS(H223="2030-01","2025-01",H223="2031-01","2026-01")</f>
        <v>2026-01</v>
      </c>
      <c r="H223" s="79" t="str">
        <f>_xlfn.XLOOKUP(B223,'PCF-Werte Rittal'!A:A,'PCF-Werte Rittal'!K:K)</f>
        <v>2031-01</v>
      </c>
      <c r="I223" s="71" t="str">
        <f>_xlfn.XLOOKUP(B223,'PCF-Werte Rittal'!A:A,'PCF-Werte Rittal'!O:O)</f>
        <v>Internally</v>
      </c>
    </row>
    <row r="224" spans="1:9" x14ac:dyDescent="0.25">
      <c r="A224" s="74">
        <f>_xlfn.XLOOKUP(B224,'PCF-Werte Rittal'!A:A,'PCF-Werte Rittal'!C:C)</f>
        <v>4028177708075</v>
      </c>
      <c r="B224" s="71" t="str">
        <f>'PCF-Werte Rittal'!A225</f>
        <v>3189.940</v>
      </c>
      <c r="C224" s="73" cm="1">
        <f t="array" ref="C224">_xlfn.XLOOKUP(B224,'PCF-Werte Rittal'!A:A,IF('PCF-Werte Rittal'!D:D&lt;&gt;"",'PCF-Werte Rittal'!D:D,'PCF-Werte Rittal'!E:E),"")</f>
        <v>1168.5999999999999</v>
      </c>
      <c r="D224" s="72" t="str">
        <f>IF(_xlfn.XLOOKUP(B224,'PCF-Werte Rittal'!A:A,'PCF-Werte Rittal'!D:D,"")="","A1 - A3","A1 - D")</f>
        <v>A1 - A3</v>
      </c>
      <c r="E224" s="68">
        <v>1</v>
      </c>
      <c r="F224" s="68" t="s">
        <v>1048</v>
      </c>
      <c r="G224" s="70" t="str" cm="1">
        <f t="array" ref="G224">_xlfn.IFS(H224="2030-01","2025-01",H224="2031-01","2026-01")</f>
        <v>2026-01</v>
      </c>
      <c r="H224" s="79" t="str">
        <f>_xlfn.XLOOKUP(B224,'PCF-Werte Rittal'!A:A,'PCF-Werte Rittal'!K:K)</f>
        <v>2031-01</v>
      </c>
      <c r="I224" s="71" t="str">
        <f>_xlfn.XLOOKUP(B224,'PCF-Werte Rittal'!A:A,'PCF-Werte Rittal'!O:O)</f>
        <v>Internally</v>
      </c>
    </row>
    <row r="225" spans="1:9" x14ac:dyDescent="0.25">
      <c r="A225" s="74">
        <f>_xlfn.XLOOKUP(B225,'PCF-Werte Rittal'!A:A,'PCF-Werte Rittal'!C:C)</f>
        <v>4028177935563</v>
      </c>
      <c r="B225" s="71" t="str">
        <f>'PCF-Werte Rittal'!A226</f>
        <v>3189.945</v>
      </c>
      <c r="C225" s="73" cm="1">
        <f t="array" ref="C225">_xlfn.XLOOKUP(B225,'PCF-Werte Rittal'!A:A,IF('PCF-Werte Rittal'!D:D&lt;&gt;"",'PCF-Werte Rittal'!D:D,'PCF-Werte Rittal'!E:E),"")</f>
        <v>1161.3900000000001</v>
      </c>
      <c r="D225" s="72" t="str">
        <f>IF(_xlfn.XLOOKUP(B225,'PCF-Werte Rittal'!A:A,'PCF-Werte Rittal'!D:D,"")="","A1 - A3","A1 - D")</f>
        <v>A1 - A3</v>
      </c>
      <c r="E225" s="68">
        <v>1</v>
      </c>
      <c r="F225" s="68" t="s">
        <v>1048</v>
      </c>
      <c r="G225" s="70" t="str" cm="1">
        <f t="array" ref="G225">_xlfn.IFS(H225="2030-01","2025-01",H225="2031-01","2026-01")</f>
        <v>2026-01</v>
      </c>
      <c r="H225" s="79" t="str">
        <f>_xlfn.XLOOKUP(B225,'PCF-Werte Rittal'!A:A,'PCF-Werte Rittal'!K:K)</f>
        <v>2031-01</v>
      </c>
      <c r="I225" s="71" t="str">
        <f>_xlfn.XLOOKUP(B225,'PCF-Werte Rittal'!A:A,'PCF-Werte Rittal'!O:O)</f>
        <v>Internally</v>
      </c>
    </row>
    <row r="226" spans="1:9" x14ac:dyDescent="0.25">
      <c r="A226" s="74">
        <f>_xlfn.XLOOKUP(B226,'PCF-Werte Rittal'!A:A,'PCF-Werte Rittal'!C:C)</f>
        <v>4028177942431</v>
      </c>
      <c r="B226" s="71" t="str">
        <f>'PCF-Werte Rittal'!A227</f>
        <v>3312.800</v>
      </c>
      <c r="C226" s="73" cm="1">
        <f t="array" ref="C226">_xlfn.XLOOKUP(B226,'PCF-Werte Rittal'!A:A,IF('PCF-Werte Rittal'!D:D&lt;&gt;"",'PCF-Werte Rittal'!D:D,'PCF-Werte Rittal'!E:E),"")</f>
        <v>625.52</v>
      </c>
      <c r="D226" s="72" t="str">
        <f>IF(_xlfn.XLOOKUP(B226,'PCF-Werte Rittal'!A:A,'PCF-Werte Rittal'!D:D,"")="","A1 - A3","A1 - D")</f>
        <v>A1 - A3</v>
      </c>
      <c r="E226" s="68">
        <v>1</v>
      </c>
      <c r="F226" s="68" t="s">
        <v>1048</v>
      </c>
      <c r="G226" s="70" t="str" cm="1">
        <f t="array" ref="G226">_xlfn.IFS(H226="2030-01","2025-01",H226="2031-01","2026-01")</f>
        <v>2026-01</v>
      </c>
      <c r="H226" s="79" t="str">
        <f>_xlfn.XLOOKUP(B226,'PCF-Werte Rittal'!A:A,'PCF-Werte Rittal'!K:K)</f>
        <v>2031-01</v>
      </c>
      <c r="I226" s="71" t="str">
        <f>_xlfn.XLOOKUP(B226,'PCF-Werte Rittal'!A:A,'PCF-Werte Rittal'!O:O)</f>
        <v>Internally</v>
      </c>
    </row>
    <row r="227" spans="1:9" x14ac:dyDescent="0.25">
      <c r="A227" s="74">
        <f>_xlfn.XLOOKUP(B227,'PCF-Werte Rittal'!A:A,'PCF-Werte Rittal'!C:C)</f>
        <v>4028177944558</v>
      </c>
      <c r="B227" s="71" t="str">
        <f>'PCF-Werte Rittal'!A228</f>
        <v>3312.810</v>
      </c>
      <c r="C227" s="73" cm="1">
        <f t="array" ref="C227">_xlfn.XLOOKUP(B227,'PCF-Werte Rittal'!A:A,IF('PCF-Werte Rittal'!D:D&lt;&gt;"",'PCF-Werte Rittal'!D:D,'PCF-Werte Rittal'!E:E),"")</f>
        <v>896.57</v>
      </c>
      <c r="D227" s="72" t="str">
        <f>IF(_xlfn.XLOOKUP(B227,'PCF-Werte Rittal'!A:A,'PCF-Werte Rittal'!D:D,"")="","A1 - A3","A1 - D")</f>
        <v>A1 - A3</v>
      </c>
      <c r="E227" s="68">
        <v>1</v>
      </c>
      <c r="F227" s="68" t="s">
        <v>1048</v>
      </c>
      <c r="G227" s="70" t="str" cm="1">
        <f t="array" ref="G227">_xlfn.IFS(H227="2030-01","2025-01",H227="2031-01","2026-01")</f>
        <v>2026-01</v>
      </c>
      <c r="H227" s="79" t="str">
        <f>_xlfn.XLOOKUP(B227,'PCF-Werte Rittal'!A:A,'PCF-Werte Rittal'!K:K)</f>
        <v>2031-01</v>
      </c>
      <c r="I227" s="71" t="str">
        <f>_xlfn.XLOOKUP(B227,'PCF-Werte Rittal'!A:A,'PCF-Werte Rittal'!O:O)</f>
        <v>Internally</v>
      </c>
    </row>
    <row r="228" spans="1:9" x14ac:dyDescent="0.25">
      <c r="A228" s="74" t="str">
        <f>_xlfn.XLOOKUP(B228,'PCF-Werte Rittal'!A:A,'PCF-Werte Rittal'!C:C)</f>
        <v>4069196016772</v>
      </c>
      <c r="B228" s="71" t="str">
        <f>'PCF-Werte Rittal'!A229</f>
        <v>3412.800</v>
      </c>
      <c r="C228" s="73" cm="1">
        <f t="array" ref="C228">_xlfn.XLOOKUP(B228,'PCF-Werte Rittal'!A:A,IF('PCF-Werte Rittal'!D:D&lt;&gt;"",'PCF-Werte Rittal'!D:D,'PCF-Werte Rittal'!E:E),"")</f>
        <v>181.78673052118714</v>
      </c>
      <c r="D228" s="72" t="str">
        <f>IF(_xlfn.XLOOKUP(B228,'PCF-Werte Rittal'!A:A,'PCF-Werte Rittal'!D:D,"")="","A1 - A3","A1 - D")</f>
        <v>A1 - A3</v>
      </c>
      <c r="E228" s="68">
        <v>1</v>
      </c>
      <c r="F228" s="68" t="s">
        <v>1048</v>
      </c>
      <c r="G228" s="70" t="str" cm="1">
        <f t="array" ref="G228">_xlfn.IFS(H228="2030-01","2025-01",H228="2031-01","2026-01")</f>
        <v>2026-01</v>
      </c>
      <c r="H228" s="79" t="str">
        <f>_xlfn.XLOOKUP(B228,'PCF-Werte Rittal'!A:A,'PCF-Werte Rittal'!K:K)</f>
        <v>2031-01</v>
      </c>
      <c r="I228" s="71" t="str">
        <f>_xlfn.XLOOKUP(B228,'PCF-Werte Rittal'!A:A,'PCF-Werte Rittal'!O:O)</f>
        <v>Internally</v>
      </c>
    </row>
    <row r="229" spans="1:9" x14ac:dyDescent="0.25">
      <c r="A229" s="74" t="str">
        <f>_xlfn.XLOOKUP(B229,'PCF-Werte Rittal'!A:A,'PCF-Werte Rittal'!C:C)</f>
        <v>4069196016789</v>
      </c>
      <c r="B229" s="71" t="str">
        <f>'PCF-Werte Rittal'!A230</f>
        <v>3412.810</v>
      </c>
      <c r="C229" s="73" cm="1">
        <f t="array" ref="C229">_xlfn.XLOOKUP(B229,'PCF-Werte Rittal'!A:A,IF('PCF-Werte Rittal'!D:D&lt;&gt;"",'PCF-Werte Rittal'!D:D,'PCF-Werte Rittal'!E:E),"")</f>
        <v>274.41564109036528</v>
      </c>
      <c r="D229" s="72" t="str">
        <f>IF(_xlfn.XLOOKUP(B229,'PCF-Werte Rittal'!A:A,'PCF-Werte Rittal'!D:D,"")="","A1 - A3","A1 - D")</f>
        <v>A1 - A3</v>
      </c>
      <c r="E229" s="68">
        <v>1</v>
      </c>
      <c r="F229" s="68" t="s">
        <v>1048</v>
      </c>
      <c r="G229" s="70" t="str" cm="1">
        <f t="array" ref="G229">_xlfn.IFS(H229="2030-01","2025-01",H229="2031-01","2026-01")</f>
        <v>2026-01</v>
      </c>
      <c r="H229" s="79" t="str">
        <f>_xlfn.XLOOKUP(B229,'PCF-Werte Rittal'!A:A,'PCF-Werte Rittal'!K:K)</f>
        <v>2031-01</v>
      </c>
      <c r="I229" s="71" t="str">
        <f>_xlfn.XLOOKUP(B229,'PCF-Werte Rittal'!A:A,'PCF-Werte Rittal'!O:O)</f>
        <v>Internally</v>
      </c>
    </row>
    <row r="230" spans="1:9" x14ac:dyDescent="0.25">
      <c r="A230" s="74" t="str">
        <f>_xlfn.XLOOKUP(B230,'PCF-Werte Rittal'!A:A,'PCF-Werte Rittal'!C:C)</f>
        <v>4069196016703</v>
      </c>
      <c r="B230" s="71" t="str">
        <f>'PCF-Werte Rittal'!A231</f>
        <v>3478.800</v>
      </c>
      <c r="C230" s="73" cm="1">
        <f t="array" ref="C230">_xlfn.XLOOKUP(B230,'PCF-Werte Rittal'!A:A,IF('PCF-Werte Rittal'!D:D&lt;&gt;"",'PCF-Werte Rittal'!D:D,'PCF-Werte Rittal'!E:E),"")</f>
        <v>78.98314545837782</v>
      </c>
      <c r="D230" s="72" t="str">
        <f>IF(_xlfn.XLOOKUP(B230,'PCF-Werte Rittal'!A:A,'PCF-Werte Rittal'!D:D,"")="","A1 - A3","A1 - D")</f>
        <v>A1 - A3</v>
      </c>
      <c r="E230" s="68">
        <v>1</v>
      </c>
      <c r="F230" s="68" t="s">
        <v>1048</v>
      </c>
      <c r="G230" s="70" t="str" cm="1">
        <f t="array" ref="G230">_xlfn.IFS(H230="2030-01","2025-01",H230="2031-01","2026-01")</f>
        <v>2026-01</v>
      </c>
      <c r="H230" s="79" t="str">
        <f>_xlfn.XLOOKUP(B230,'PCF-Werte Rittal'!A:A,'PCF-Werte Rittal'!K:K)</f>
        <v>2031-01</v>
      </c>
      <c r="I230" s="71" t="str">
        <f>_xlfn.XLOOKUP(B230,'PCF-Werte Rittal'!A:A,'PCF-Werte Rittal'!O:O)</f>
        <v>Internally</v>
      </c>
    </row>
    <row r="231" spans="1:9" x14ac:dyDescent="0.25">
      <c r="A231" s="74" t="str">
        <f>_xlfn.XLOOKUP(B231,'PCF-Werte Rittal'!A:A,'PCF-Werte Rittal'!C:C)</f>
        <v>4069196016710</v>
      </c>
      <c r="B231" s="71" t="str">
        <f>'PCF-Werte Rittal'!A232</f>
        <v>3478.801</v>
      </c>
      <c r="C231" s="73" cm="1">
        <f t="array" ref="C231">_xlfn.XLOOKUP(B231,'PCF-Werte Rittal'!A:A,IF('PCF-Werte Rittal'!D:D&lt;&gt;"",'PCF-Werte Rittal'!D:D,'PCF-Werte Rittal'!E:E),"")</f>
        <v>77.704983701427508</v>
      </c>
      <c r="D231" s="72" t="str">
        <f>IF(_xlfn.XLOOKUP(B231,'PCF-Werte Rittal'!A:A,'PCF-Werte Rittal'!D:D,"")="","A1 - A3","A1 - D")</f>
        <v>A1 - A3</v>
      </c>
      <c r="E231" s="68">
        <v>1</v>
      </c>
      <c r="F231" s="68" t="s">
        <v>1048</v>
      </c>
      <c r="G231" s="70" t="str" cm="1">
        <f t="array" ref="G231">_xlfn.IFS(H231="2030-01","2025-01",H231="2031-01","2026-01")</f>
        <v>2026-01</v>
      </c>
      <c r="H231" s="79" t="str">
        <f>_xlfn.XLOOKUP(B231,'PCF-Werte Rittal'!A:A,'PCF-Werte Rittal'!K:K)</f>
        <v>2031-01</v>
      </c>
      <c r="I231" s="71" t="str">
        <f>_xlfn.XLOOKUP(B231,'PCF-Werte Rittal'!A:A,'PCF-Werte Rittal'!O:O)</f>
        <v>Internally</v>
      </c>
    </row>
    <row r="232" spans="1:9" x14ac:dyDescent="0.25">
      <c r="A232" s="74" t="str">
        <f>_xlfn.XLOOKUP(B232,'PCF-Werte Rittal'!A:A,'PCF-Werte Rittal'!C:C)</f>
        <v>4069196016727</v>
      </c>
      <c r="B232" s="71" t="str">
        <f>'PCF-Werte Rittal'!A233</f>
        <v>3479.800</v>
      </c>
      <c r="C232" s="73" cm="1">
        <f t="array" ref="C232">_xlfn.XLOOKUP(B232,'PCF-Werte Rittal'!A:A,IF('PCF-Werte Rittal'!D:D&lt;&gt;"",'PCF-Werte Rittal'!D:D,'PCF-Werte Rittal'!E:E),"")</f>
        <v>82.61909886548456</v>
      </c>
      <c r="D232" s="72" t="str">
        <f>IF(_xlfn.XLOOKUP(B232,'PCF-Werte Rittal'!A:A,'PCF-Werte Rittal'!D:D,"")="","A1 - A3","A1 - D")</f>
        <v>A1 - A3</v>
      </c>
      <c r="E232" s="68">
        <v>1</v>
      </c>
      <c r="F232" s="68" t="s">
        <v>1048</v>
      </c>
      <c r="G232" s="70" t="str" cm="1">
        <f t="array" ref="G232">_xlfn.IFS(H232="2030-01","2025-01",H232="2031-01","2026-01")</f>
        <v>2026-01</v>
      </c>
      <c r="H232" s="79" t="str">
        <f>_xlfn.XLOOKUP(B232,'PCF-Werte Rittal'!A:A,'PCF-Werte Rittal'!K:K)</f>
        <v>2031-01</v>
      </c>
      <c r="I232" s="71" t="str">
        <f>_xlfn.XLOOKUP(B232,'PCF-Werte Rittal'!A:A,'PCF-Werte Rittal'!O:O)</f>
        <v>Internally</v>
      </c>
    </row>
    <row r="233" spans="1:9" x14ac:dyDescent="0.25">
      <c r="A233" s="74" t="str">
        <f>_xlfn.XLOOKUP(B233,'PCF-Werte Rittal'!A:A,'PCF-Werte Rittal'!C:C)</f>
        <v>4069196016734</v>
      </c>
      <c r="B233" s="71" t="str">
        <f>'PCF-Werte Rittal'!A234</f>
        <v>3479.801</v>
      </c>
      <c r="C233" s="73" cm="1">
        <f t="array" ref="C233">_xlfn.XLOOKUP(B233,'PCF-Werte Rittal'!A:A,IF('PCF-Werte Rittal'!D:D&lt;&gt;"",'PCF-Werte Rittal'!D:D,'PCF-Werte Rittal'!E:E),"")</f>
        <v>81.316325548189369</v>
      </c>
      <c r="D233" s="72" t="str">
        <f>IF(_xlfn.XLOOKUP(B233,'PCF-Werte Rittal'!A:A,'PCF-Werte Rittal'!D:D,"")="","A1 - A3","A1 - D")</f>
        <v>A1 - A3</v>
      </c>
      <c r="E233" s="68">
        <v>1</v>
      </c>
      <c r="F233" s="68" t="s">
        <v>1048</v>
      </c>
      <c r="G233" s="70" t="str" cm="1">
        <f t="array" ref="G233">_xlfn.IFS(H233="2030-01","2025-01",H233="2031-01","2026-01")</f>
        <v>2026-01</v>
      </c>
      <c r="H233" s="79" t="str">
        <f>_xlfn.XLOOKUP(B233,'PCF-Werte Rittal'!A:A,'PCF-Werte Rittal'!K:K)</f>
        <v>2031-01</v>
      </c>
      <c r="I233" s="71" t="str">
        <f>_xlfn.XLOOKUP(B233,'PCF-Werte Rittal'!A:A,'PCF-Werte Rittal'!O:O)</f>
        <v>Internally</v>
      </c>
    </row>
    <row r="234" spans="1:9" x14ac:dyDescent="0.25">
      <c r="A234" s="74" t="str">
        <f>_xlfn.XLOOKUP(B234,'PCF-Werte Rittal'!A:A,'PCF-Werte Rittal'!C:C)</f>
        <v>4069196016741</v>
      </c>
      <c r="B234" s="71" t="str">
        <f>'PCF-Werte Rittal'!A235</f>
        <v>3480.800</v>
      </c>
      <c r="C234" s="73" cm="1">
        <f t="array" ref="C234">_xlfn.XLOOKUP(B234,'PCF-Werte Rittal'!A:A,IF('PCF-Werte Rittal'!D:D&lt;&gt;"",'PCF-Werte Rittal'!D:D,'PCF-Werte Rittal'!E:E),"")</f>
        <v>93.072464910916452</v>
      </c>
      <c r="D234" s="72" t="str">
        <f>IF(_xlfn.XLOOKUP(B234,'PCF-Werte Rittal'!A:A,'PCF-Werte Rittal'!D:D,"")="","A1 - A3","A1 - D")</f>
        <v>A1 - A3</v>
      </c>
      <c r="E234" s="68">
        <v>1</v>
      </c>
      <c r="F234" s="68" t="s">
        <v>1048</v>
      </c>
      <c r="G234" s="70" t="str" cm="1">
        <f t="array" ref="G234">_xlfn.IFS(H234="2030-01","2025-01",H234="2031-01","2026-01")</f>
        <v>2026-01</v>
      </c>
      <c r="H234" s="79" t="str">
        <f>_xlfn.XLOOKUP(B234,'PCF-Werte Rittal'!A:A,'PCF-Werte Rittal'!K:K)</f>
        <v>2031-01</v>
      </c>
      <c r="I234" s="71" t="str">
        <f>_xlfn.XLOOKUP(B234,'PCF-Werte Rittal'!A:A,'PCF-Werte Rittal'!O:O)</f>
        <v>Internally</v>
      </c>
    </row>
    <row r="235" spans="1:9" x14ac:dyDescent="0.25">
      <c r="A235" s="74" t="str">
        <f>_xlfn.XLOOKUP(B235,'PCF-Werte Rittal'!A:A,'PCF-Werte Rittal'!C:C)</f>
        <v>4069196016758</v>
      </c>
      <c r="B235" s="71" t="str">
        <f>'PCF-Werte Rittal'!A236</f>
        <v>3484.800</v>
      </c>
      <c r="C235" s="73" cm="1">
        <f t="array" ref="C235">_xlfn.XLOOKUP(B235,'PCF-Werte Rittal'!A:A,IF('PCF-Werte Rittal'!D:D&lt;&gt;"",'PCF-Werte Rittal'!D:D,'PCF-Werte Rittal'!E:E),"")</f>
        <v>141.80630148145011</v>
      </c>
      <c r="D235" s="72" t="str">
        <f>IF(_xlfn.XLOOKUP(B235,'PCF-Werte Rittal'!A:A,'PCF-Werte Rittal'!D:D,"")="","A1 - A3","A1 - D")</f>
        <v>A1 - A3</v>
      </c>
      <c r="E235" s="68">
        <v>1</v>
      </c>
      <c r="F235" s="68" t="s">
        <v>1048</v>
      </c>
      <c r="G235" s="70" t="str" cm="1">
        <f t="array" ref="G235">_xlfn.IFS(H235="2030-01","2025-01",H235="2031-01","2026-01")</f>
        <v>2026-01</v>
      </c>
      <c r="H235" s="79" t="str">
        <f>_xlfn.XLOOKUP(B235,'PCF-Werte Rittal'!A:A,'PCF-Werte Rittal'!K:K)</f>
        <v>2031-01</v>
      </c>
      <c r="I235" s="71" t="str">
        <f>_xlfn.XLOOKUP(B235,'PCF-Werte Rittal'!A:A,'PCF-Werte Rittal'!O:O)</f>
        <v>Internally</v>
      </c>
    </row>
    <row r="236" spans="1:9" x14ac:dyDescent="0.25">
      <c r="A236" s="74" t="str">
        <f>_xlfn.XLOOKUP(B236,'PCF-Werte Rittal'!A:A,'PCF-Werte Rittal'!C:C)</f>
        <v>4069196016796</v>
      </c>
      <c r="B236" s="71" t="str">
        <f>'PCF-Werte Rittal'!A237</f>
        <v>3484.837</v>
      </c>
      <c r="C236" s="73" cm="1">
        <f t="array" ref="C236">_xlfn.XLOOKUP(B236,'PCF-Werte Rittal'!A:A,IF('PCF-Werte Rittal'!D:D&lt;&gt;"",'PCF-Werte Rittal'!D:D,'PCF-Werte Rittal'!E:E),"")</f>
        <v>206.82306979231782</v>
      </c>
      <c r="D236" s="72" t="str">
        <f>IF(_xlfn.XLOOKUP(B236,'PCF-Werte Rittal'!A:A,'PCF-Werte Rittal'!D:D,"")="","A1 - A3","A1 - D")</f>
        <v>A1 - A3</v>
      </c>
      <c r="E236" s="68">
        <v>1</v>
      </c>
      <c r="F236" s="68" t="s">
        <v>1048</v>
      </c>
      <c r="G236" s="70" t="str" cm="1">
        <f t="array" ref="G236">_xlfn.IFS(H236="2030-01","2025-01",H236="2031-01","2026-01")</f>
        <v>2026-01</v>
      </c>
      <c r="H236" s="79" t="str">
        <f>_xlfn.XLOOKUP(B236,'PCF-Werte Rittal'!A:A,'PCF-Werte Rittal'!K:K)</f>
        <v>2031-01</v>
      </c>
      <c r="I236" s="71" t="str">
        <f>_xlfn.XLOOKUP(B236,'PCF-Werte Rittal'!A:A,'PCF-Werte Rittal'!O:O)</f>
        <v>Internally</v>
      </c>
    </row>
    <row r="237" spans="1:9" x14ac:dyDescent="0.25">
      <c r="A237" s="74" t="str">
        <f>_xlfn.XLOOKUP(B237,'PCF-Werte Rittal'!A:A,'PCF-Werte Rittal'!C:C)</f>
        <v>4069196016765</v>
      </c>
      <c r="B237" s="71" t="str">
        <f>'PCF-Werte Rittal'!A238</f>
        <v>3484.840</v>
      </c>
      <c r="C237" s="73" cm="1">
        <f t="array" ref="C237">_xlfn.XLOOKUP(B237,'PCF-Werte Rittal'!A:A,IF('PCF-Werte Rittal'!D:D&lt;&gt;"",'PCF-Werte Rittal'!D:D,'PCF-Werte Rittal'!E:E),"")</f>
        <v>144.43030678629921</v>
      </c>
      <c r="D237" s="72" t="str">
        <f>IF(_xlfn.XLOOKUP(B237,'PCF-Werte Rittal'!A:A,'PCF-Werte Rittal'!D:D,"")="","A1 - A3","A1 - D")</f>
        <v>A1 - A3</v>
      </c>
      <c r="E237" s="68">
        <v>1</v>
      </c>
      <c r="F237" s="68" t="s">
        <v>1048</v>
      </c>
      <c r="G237" s="70" t="str" cm="1">
        <f t="array" ref="G237">_xlfn.IFS(H237="2030-01","2025-01",H237="2031-01","2026-01")</f>
        <v>2026-01</v>
      </c>
      <c r="H237" s="79" t="str">
        <f>_xlfn.XLOOKUP(B237,'PCF-Werte Rittal'!A:A,'PCF-Werte Rittal'!K:K)</f>
        <v>2031-01</v>
      </c>
      <c r="I237" s="71" t="str">
        <f>_xlfn.XLOOKUP(B237,'PCF-Werte Rittal'!A:A,'PCF-Werte Rittal'!O:O)</f>
        <v>Internally</v>
      </c>
    </row>
    <row r="238" spans="1:9" x14ac:dyDescent="0.25">
      <c r="A238" s="74" t="str">
        <f>_xlfn.XLOOKUP(B238,'PCF-Werte Rittal'!A:A,'PCF-Werte Rittal'!C:C)</f>
        <v>4069196016802</v>
      </c>
      <c r="B238" s="71" t="str">
        <f>'PCF-Werte Rittal'!A239</f>
        <v>3485.330</v>
      </c>
      <c r="C238" s="73" cm="1">
        <f t="array" ref="C238">_xlfn.XLOOKUP(B238,'PCF-Werte Rittal'!A:A,IF('PCF-Werte Rittal'!D:D&lt;&gt;"",'PCF-Werte Rittal'!D:D,'PCF-Werte Rittal'!E:E),"")</f>
        <v>270.14907270428262</v>
      </c>
      <c r="D238" s="72" t="str">
        <f>IF(_xlfn.XLOOKUP(B238,'PCF-Werte Rittal'!A:A,'PCF-Werte Rittal'!D:D,"")="","A1 - A3","A1 - D")</f>
        <v>A1 - A3</v>
      </c>
      <c r="E238" s="68">
        <v>1</v>
      </c>
      <c r="F238" s="68" t="s">
        <v>1048</v>
      </c>
      <c r="G238" s="70" t="str" cm="1">
        <f t="array" ref="G238">_xlfn.IFS(H238="2030-01","2025-01",H238="2031-01","2026-01")</f>
        <v>2026-01</v>
      </c>
      <c r="H238" s="79" t="str">
        <f>_xlfn.XLOOKUP(B238,'PCF-Werte Rittal'!A:A,'PCF-Werte Rittal'!K:K)</f>
        <v>2031-01</v>
      </c>
      <c r="I238" s="71" t="str">
        <f>_xlfn.XLOOKUP(B238,'PCF-Werte Rittal'!A:A,'PCF-Werte Rittal'!O:O)</f>
        <v>Internally</v>
      </c>
    </row>
    <row r="239" spans="1:9" x14ac:dyDescent="0.25">
      <c r="A239" s="74" t="str">
        <f>_xlfn.XLOOKUP(B239,'PCF-Werte Rittal'!A:A,'PCF-Werte Rittal'!C:C)</f>
        <v>4069196016819</v>
      </c>
      <c r="B239" s="71" t="str">
        <f>'PCF-Werte Rittal'!A240</f>
        <v>3485.530</v>
      </c>
      <c r="C239" s="73" cm="1">
        <f t="array" ref="C239">_xlfn.XLOOKUP(B239,'PCF-Werte Rittal'!A:A,IF('PCF-Werte Rittal'!D:D&lt;&gt;"",'PCF-Werte Rittal'!D:D,'PCF-Werte Rittal'!E:E),"")</f>
        <v>246.62160979231788</v>
      </c>
      <c r="D239" s="72" t="str">
        <f>IF(_xlfn.XLOOKUP(B239,'PCF-Werte Rittal'!A:A,'PCF-Werte Rittal'!D:D,"")="","A1 - A3","A1 - D")</f>
        <v>A1 - A3</v>
      </c>
      <c r="E239" s="68">
        <v>1</v>
      </c>
      <c r="F239" s="68" t="s">
        <v>1048</v>
      </c>
      <c r="G239" s="70" t="str" cm="1">
        <f t="array" ref="G239">_xlfn.IFS(H239="2030-01","2025-01",H239="2031-01","2026-01")</f>
        <v>2026-01</v>
      </c>
      <c r="H239" s="79" t="str">
        <f>_xlfn.XLOOKUP(B239,'PCF-Werte Rittal'!A:A,'PCF-Werte Rittal'!K:K)</f>
        <v>2031-01</v>
      </c>
      <c r="I239" s="71" t="str">
        <f>_xlfn.XLOOKUP(B239,'PCF-Werte Rittal'!A:A,'PCF-Werte Rittal'!O:O)</f>
        <v>Internally</v>
      </c>
    </row>
    <row r="240" spans="1:9" x14ac:dyDescent="0.25">
      <c r="A240" s="74" t="str">
        <f>_xlfn.XLOOKUP(B240,'PCF-Werte Rittal'!A:A,'PCF-Werte Rittal'!C:C)</f>
        <v>4069196016826</v>
      </c>
      <c r="B240" s="71" t="str">
        <f>'PCF-Werte Rittal'!A241</f>
        <v>3485.730</v>
      </c>
      <c r="C240" s="73" cm="1">
        <f t="array" ref="C240">_xlfn.XLOOKUP(B240,'PCF-Werte Rittal'!A:A,IF('PCF-Werte Rittal'!D:D&lt;&gt;"",'PCF-Werte Rittal'!D:D,'PCF-Werte Rittal'!E:E),"")</f>
        <v>181.78673052118714</v>
      </c>
      <c r="D240" s="72" t="str">
        <f>IF(_xlfn.XLOOKUP(B240,'PCF-Werte Rittal'!A:A,'PCF-Werte Rittal'!D:D,"")="","A1 - A3","A1 - D")</f>
        <v>A1 - A3</v>
      </c>
      <c r="E240" s="68">
        <v>1</v>
      </c>
      <c r="F240" s="68" t="s">
        <v>1048</v>
      </c>
      <c r="G240" s="70" t="str" cm="1">
        <f t="array" ref="G240">_xlfn.IFS(H240="2030-01","2025-01",H240="2031-01","2026-01")</f>
        <v>2026-01</v>
      </c>
      <c r="H240" s="79" t="str">
        <f>_xlfn.XLOOKUP(B240,'PCF-Werte Rittal'!A:A,'PCF-Werte Rittal'!K:K)</f>
        <v>2031-01</v>
      </c>
      <c r="I240" s="71" t="str">
        <f>_xlfn.XLOOKUP(B240,'PCF-Werte Rittal'!A:A,'PCF-Werte Rittal'!O:O)</f>
        <v>Internally</v>
      </c>
    </row>
    <row r="241" spans="1:9" x14ac:dyDescent="0.25">
      <c r="A241" s="74" t="str">
        <f>_xlfn.XLOOKUP(B241,'PCF-Werte Rittal'!A:A,'PCF-Werte Rittal'!C:C)</f>
        <v>4069196016833</v>
      </c>
      <c r="B241" s="71" t="str">
        <f>'PCF-Werte Rittal'!A242</f>
        <v>3485.830</v>
      </c>
      <c r="C241" s="73" cm="1">
        <f t="array" ref="C241">_xlfn.XLOOKUP(B241,'PCF-Werte Rittal'!A:A,IF('PCF-Werte Rittal'!D:D&lt;&gt;"",'PCF-Werte Rittal'!D:D,'PCF-Werte Rittal'!E:E),"")</f>
        <v>207.60499723477878</v>
      </c>
      <c r="D241" s="72" t="str">
        <f>IF(_xlfn.XLOOKUP(B241,'PCF-Werte Rittal'!A:A,'PCF-Werte Rittal'!D:D,"")="","A1 - A3","A1 - D")</f>
        <v>A1 - A3</v>
      </c>
      <c r="E241" s="68">
        <v>1</v>
      </c>
      <c r="F241" s="68" t="s">
        <v>1048</v>
      </c>
      <c r="G241" s="70" t="str" cm="1">
        <f t="array" ref="G241">_xlfn.IFS(H241="2030-01","2025-01",H241="2031-01","2026-01")</f>
        <v>2026-01</v>
      </c>
      <c r="H241" s="79" t="str">
        <f>_xlfn.XLOOKUP(B241,'PCF-Werte Rittal'!A:A,'PCF-Werte Rittal'!K:K)</f>
        <v>2031-01</v>
      </c>
      <c r="I241" s="71" t="str">
        <f>_xlfn.XLOOKUP(B241,'PCF-Werte Rittal'!A:A,'PCF-Werte Rittal'!O:O)</f>
        <v>Internally</v>
      </c>
    </row>
    <row r="242" spans="1:9" x14ac:dyDescent="0.25">
      <c r="A242" s="74" t="str">
        <f>_xlfn.XLOOKUP(B242,'PCF-Werte Rittal'!A:A,'PCF-Werte Rittal'!C:C)</f>
        <v>4069196016840</v>
      </c>
      <c r="B242" s="71" t="str">
        <f>'PCF-Werte Rittal'!A243</f>
        <v>3485.835</v>
      </c>
      <c r="C242" s="73" cm="1">
        <f t="array" ref="C242">_xlfn.XLOOKUP(B242,'PCF-Werte Rittal'!A:A,IF('PCF-Werte Rittal'!D:D&lt;&gt;"",'PCF-Werte Rittal'!D:D,'PCF-Werte Rittal'!E:E),"")</f>
        <v>207.76590979231781</v>
      </c>
      <c r="D242" s="72" t="str">
        <f>IF(_xlfn.XLOOKUP(B242,'PCF-Werte Rittal'!A:A,'PCF-Werte Rittal'!D:D,"")="","A1 - A3","A1 - D")</f>
        <v>A1 - A3</v>
      </c>
      <c r="E242" s="68">
        <v>1</v>
      </c>
      <c r="F242" s="68" t="s">
        <v>1048</v>
      </c>
      <c r="G242" s="70" t="str" cm="1">
        <f t="array" ref="G242">_xlfn.IFS(H242="2030-01","2025-01",H242="2031-01","2026-01")</f>
        <v>2026-01</v>
      </c>
      <c r="H242" s="79" t="str">
        <f>_xlfn.XLOOKUP(B242,'PCF-Werte Rittal'!A:A,'PCF-Werte Rittal'!K:K)</f>
        <v>2031-01</v>
      </c>
      <c r="I242" s="71" t="str">
        <f>_xlfn.XLOOKUP(B242,'PCF-Werte Rittal'!A:A,'PCF-Werte Rittal'!O:O)</f>
        <v>Internally</v>
      </c>
    </row>
    <row r="243" spans="1:9" x14ac:dyDescent="0.25">
      <c r="A243" s="74" t="str">
        <f>_xlfn.XLOOKUP(B243,'PCF-Werte Rittal'!A:A,'PCF-Werte Rittal'!C:C)</f>
        <v>4069196016857</v>
      </c>
      <c r="B243" s="71" t="str">
        <f>'PCF-Werte Rittal'!A244</f>
        <v>3485.837</v>
      </c>
      <c r="C243" s="73" cm="1">
        <f t="array" ref="C243">_xlfn.XLOOKUP(B243,'PCF-Werte Rittal'!A:A,IF('PCF-Werte Rittal'!D:D&lt;&gt;"",'PCF-Werte Rittal'!D:D,'PCF-Werte Rittal'!E:E),"")</f>
        <v>206.82306979231782</v>
      </c>
      <c r="D243" s="72" t="str">
        <f>IF(_xlfn.XLOOKUP(B243,'PCF-Werte Rittal'!A:A,'PCF-Werte Rittal'!D:D,"")="","A1 - A3","A1 - D")</f>
        <v>A1 - A3</v>
      </c>
      <c r="E243" s="68">
        <v>1</v>
      </c>
      <c r="F243" s="68" t="s">
        <v>1048</v>
      </c>
      <c r="G243" s="70" t="str" cm="1">
        <f t="array" ref="G243">_xlfn.IFS(H243="2030-01","2025-01",H243="2031-01","2026-01")</f>
        <v>2026-01</v>
      </c>
      <c r="H243" s="79" t="str">
        <f>_xlfn.XLOOKUP(B243,'PCF-Werte Rittal'!A:A,'PCF-Werte Rittal'!K:K)</f>
        <v>2031-01</v>
      </c>
      <c r="I243" s="71" t="str">
        <f>_xlfn.XLOOKUP(B243,'PCF-Werte Rittal'!A:A,'PCF-Werte Rittal'!O:O)</f>
        <v>Internally</v>
      </c>
    </row>
    <row r="244" spans="1:9" x14ac:dyDescent="0.25">
      <c r="A244" s="74" t="str">
        <f>_xlfn.XLOOKUP(B244,'PCF-Werte Rittal'!A:A,'PCF-Werte Rittal'!C:C)</f>
        <v>4069196016864</v>
      </c>
      <c r="B244" s="71" t="str">
        <f>'PCF-Werte Rittal'!A245</f>
        <v>3486.330</v>
      </c>
      <c r="C244" s="73" cm="1">
        <f t="array" ref="C244">_xlfn.XLOOKUP(B244,'PCF-Werte Rittal'!A:A,IF('PCF-Werte Rittal'!D:D&lt;&gt;"",'PCF-Werte Rittal'!D:D,'PCF-Werte Rittal'!E:E),"")</f>
        <v>412.63728680009018</v>
      </c>
      <c r="D244" s="72" t="str">
        <f>IF(_xlfn.XLOOKUP(B244,'PCF-Werte Rittal'!A:A,'PCF-Werte Rittal'!D:D,"")="","A1 - A3","A1 - D")</f>
        <v>A1 - A3</v>
      </c>
      <c r="E244" s="68">
        <v>1</v>
      </c>
      <c r="F244" s="68" t="s">
        <v>1048</v>
      </c>
      <c r="G244" s="70" t="str" cm="1">
        <f t="array" ref="G244">_xlfn.IFS(H244="2030-01","2025-01",H244="2031-01","2026-01")</f>
        <v>2026-01</v>
      </c>
      <c r="H244" s="79" t="str">
        <f>_xlfn.XLOOKUP(B244,'PCF-Werte Rittal'!A:A,'PCF-Werte Rittal'!K:K)</f>
        <v>2031-01</v>
      </c>
      <c r="I244" s="71" t="str">
        <f>_xlfn.XLOOKUP(B244,'PCF-Werte Rittal'!A:A,'PCF-Werte Rittal'!O:O)</f>
        <v>Internally</v>
      </c>
    </row>
    <row r="245" spans="1:9" x14ac:dyDescent="0.25">
      <c r="A245" s="74" t="str">
        <f>_xlfn.XLOOKUP(B245,'PCF-Werte Rittal'!A:A,'PCF-Werte Rittal'!C:C)</f>
        <v>4069196016871</v>
      </c>
      <c r="B245" s="71" t="str">
        <f>'PCF-Werte Rittal'!A246</f>
        <v>3486.630</v>
      </c>
      <c r="C245" s="73" cm="1">
        <f t="array" ref="C245">_xlfn.XLOOKUP(B245,'PCF-Werte Rittal'!A:A,IF('PCF-Werte Rittal'!D:D&lt;&gt;"",'PCF-Werte Rittal'!D:D,'PCF-Werte Rittal'!E:E),"")</f>
        <v>327.59383894656651</v>
      </c>
      <c r="D245" s="72" t="str">
        <f>IF(_xlfn.XLOOKUP(B245,'PCF-Werte Rittal'!A:A,'PCF-Werte Rittal'!D:D,"")="","A1 - A3","A1 - D")</f>
        <v>A1 - A3</v>
      </c>
      <c r="E245" s="68">
        <v>1</v>
      </c>
      <c r="F245" s="68" t="s">
        <v>1048</v>
      </c>
      <c r="G245" s="70" t="str" cm="1">
        <f t="array" ref="G245">_xlfn.IFS(H245="2030-01","2025-01",H245="2031-01","2026-01")</f>
        <v>2026-01</v>
      </c>
      <c r="H245" s="79" t="str">
        <f>_xlfn.XLOOKUP(B245,'PCF-Werte Rittal'!A:A,'PCF-Werte Rittal'!K:K)</f>
        <v>2031-01</v>
      </c>
      <c r="I245" s="71" t="str">
        <f>_xlfn.XLOOKUP(B245,'PCF-Werte Rittal'!A:A,'PCF-Werte Rittal'!O:O)</f>
        <v>Internally</v>
      </c>
    </row>
    <row r="246" spans="1:9" x14ac:dyDescent="0.25">
      <c r="A246" s="74" t="str">
        <f>_xlfn.XLOOKUP(B246,'PCF-Werte Rittal'!A:A,'PCF-Werte Rittal'!C:C)</f>
        <v>4069196016888</v>
      </c>
      <c r="B246" s="71" t="str">
        <f>'PCF-Werte Rittal'!A247</f>
        <v>3486.930</v>
      </c>
      <c r="C246" s="73" cm="1">
        <f t="array" ref="C246">_xlfn.XLOOKUP(B246,'PCF-Werte Rittal'!A:A,IF('PCF-Werte Rittal'!D:D&lt;&gt;"",'PCF-Werte Rittal'!D:D,'PCF-Werte Rittal'!E:E),"")</f>
        <v>274.41564109036528</v>
      </c>
      <c r="D246" s="72" t="str">
        <f>IF(_xlfn.XLOOKUP(B246,'PCF-Werte Rittal'!A:A,'PCF-Werte Rittal'!D:D,"")="","A1 - A3","A1 - D")</f>
        <v>A1 - A3</v>
      </c>
      <c r="E246" s="68">
        <v>1</v>
      </c>
      <c r="F246" s="68" t="s">
        <v>1048</v>
      </c>
      <c r="G246" s="70" t="str" cm="1">
        <f t="array" ref="G246">_xlfn.IFS(H246="2030-01","2025-01",H246="2031-01","2026-01")</f>
        <v>2026-01</v>
      </c>
      <c r="H246" s="79" t="str">
        <f>_xlfn.XLOOKUP(B246,'PCF-Werte Rittal'!A:A,'PCF-Werte Rittal'!K:K)</f>
        <v>2031-01</v>
      </c>
      <c r="I246" s="71" t="str">
        <f>_xlfn.XLOOKUP(B246,'PCF-Werte Rittal'!A:A,'PCF-Werte Rittal'!O:O)</f>
        <v>Internally</v>
      </c>
    </row>
    <row r="247" spans="1:9" x14ac:dyDescent="0.25">
      <c r="A247" s="74" t="str">
        <f>_xlfn.XLOOKUP(B247,'PCF-Werte Rittal'!A:A,'PCF-Werte Rittal'!C:C)</f>
        <v>4069196016895</v>
      </c>
      <c r="B247" s="71" t="str">
        <f>'PCF-Werte Rittal'!A248</f>
        <v>3486.935</v>
      </c>
      <c r="C247" s="73" cm="1">
        <f t="array" ref="C247">_xlfn.XLOOKUP(B247,'PCF-Werte Rittal'!A:A,IF('PCF-Werte Rittal'!D:D&lt;&gt;"",'PCF-Werte Rittal'!D:D,'PCF-Werte Rittal'!E:E),"")</f>
        <v>274.63495894656654</v>
      </c>
      <c r="D247" s="72" t="str">
        <f>IF(_xlfn.XLOOKUP(B247,'PCF-Werte Rittal'!A:A,'PCF-Werte Rittal'!D:D,"")="","A1 - A3","A1 - D")</f>
        <v>A1 - A3</v>
      </c>
      <c r="E247" s="68">
        <v>1</v>
      </c>
      <c r="F247" s="68" t="s">
        <v>1048</v>
      </c>
      <c r="G247" s="70" t="str" cm="1">
        <f t="array" ref="G247">_xlfn.IFS(H247="2030-01","2025-01",H247="2031-01","2026-01")</f>
        <v>2026-01</v>
      </c>
      <c r="H247" s="79" t="str">
        <f>_xlfn.XLOOKUP(B247,'PCF-Werte Rittal'!A:A,'PCF-Werte Rittal'!K:K)</f>
        <v>2031-01</v>
      </c>
      <c r="I247" s="71" t="str">
        <f>_xlfn.XLOOKUP(B247,'PCF-Werte Rittal'!A:A,'PCF-Werte Rittal'!O:O)</f>
        <v>Internally</v>
      </c>
    </row>
    <row r="248" spans="1:9" x14ac:dyDescent="0.25">
      <c r="A248" s="74" t="str">
        <f>_xlfn.XLOOKUP(B248,'PCF-Werte Rittal'!A:A,'PCF-Werte Rittal'!C:C)</f>
        <v>4069196016901</v>
      </c>
      <c r="B248" s="71" t="str">
        <f>'PCF-Werte Rittal'!A249</f>
        <v>3486.937</v>
      </c>
      <c r="C248" s="73" cm="1">
        <f t="array" ref="C248">_xlfn.XLOOKUP(B248,'PCF-Werte Rittal'!A:A,IF('PCF-Werte Rittal'!D:D&lt;&gt;"",'PCF-Werte Rittal'!D:D,'PCF-Werte Rittal'!E:E),"")</f>
        <v>273.34990294656666</v>
      </c>
      <c r="D248" s="72" t="str">
        <f>IF(_xlfn.XLOOKUP(B248,'PCF-Werte Rittal'!A:A,'PCF-Werte Rittal'!D:D,"")="","A1 - A3","A1 - D")</f>
        <v>A1 - A3</v>
      </c>
      <c r="E248" s="68">
        <v>1</v>
      </c>
      <c r="F248" s="68" t="s">
        <v>1048</v>
      </c>
      <c r="G248" s="70" t="str" cm="1">
        <f t="array" ref="G248">_xlfn.IFS(H248="2030-01","2025-01",H248="2031-01","2026-01")</f>
        <v>2026-01</v>
      </c>
      <c r="H248" s="79" t="str">
        <f>_xlfn.XLOOKUP(B248,'PCF-Werte Rittal'!A:A,'PCF-Werte Rittal'!K:K)</f>
        <v>2031-01</v>
      </c>
      <c r="I248" s="71" t="str">
        <f>_xlfn.XLOOKUP(B248,'PCF-Werte Rittal'!A:A,'PCF-Werte Rittal'!O:O)</f>
        <v>Internally</v>
      </c>
    </row>
    <row r="249" spans="1:9" x14ac:dyDescent="0.25">
      <c r="A249" s="74" t="str">
        <f>_xlfn.XLOOKUP(B249,'PCF-Werte Rittal'!A:A,'PCF-Werte Rittal'!C:C)</f>
        <v>4069196016918</v>
      </c>
      <c r="B249" s="71" t="str">
        <f>'PCF-Werte Rittal'!A250</f>
        <v>3487.330</v>
      </c>
      <c r="C249" s="73" cm="1">
        <f t="array" ref="C249">_xlfn.XLOOKUP(B249,'PCF-Werte Rittal'!A:A,IF('PCF-Werte Rittal'!D:D&lt;&gt;"",'PCF-Werte Rittal'!D:D,'PCF-Werte Rittal'!E:E),"")</f>
        <v>412.63728680009018</v>
      </c>
      <c r="D249" s="72" t="str">
        <f>IF(_xlfn.XLOOKUP(B249,'PCF-Werte Rittal'!A:A,'PCF-Werte Rittal'!D:D,"")="","A1 - A3","A1 - D")</f>
        <v>A1 - A3</v>
      </c>
      <c r="E249" s="68">
        <v>1</v>
      </c>
      <c r="F249" s="68" t="s">
        <v>1048</v>
      </c>
      <c r="G249" s="70" t="str" cm="1">
        <f t="array" ref="G249">_xlfn.IFS(H249="2030-01","2025-01",H249="2031-01","2026-01")</f>
        <v>2026-01</v>
      </c>
      <c r="H249" s="79" t="str">
        <f>_xlfn.XLOOKUP(B249,'PCF-Werte Rittal'!A:A,'PCF-Werte Rittal'!K:K)</f>
        <v>2031-01</v>
      </c>
      <c r="I249" s="71" t="str">
        <f>_xlfn.XLOOKUP(B249,'PCF-Werte Rittal'!A:A,'PCF-Werte Rittal'!O:O)</f>
        <v>Internally</v>
      </c>
    </row>
    <row r="250" spans="1:9" x14ac:dyDescent="0.25">
      <c r="A250" s="74" t="str">
        <f>_xlfn.XLOOKUP(B250,'PCF-Werte Rittal'!A:A,'PCF-Werte Rittal'!C:C)</f>
        <v>4069196016925</v>
      </c>
      <c r="B250" s="71" t="str">
        <f>'PCF-Werte Rittal'!A251</f>
        <v>3487.630</v>
      </c>
      <c r="C250" s="73" cm="1">
        <f t="array" ref="C250">_xlfn.XLOOKUP(B250,'PCF-Werte Rittal'!A:A,IF('PCF-Werte Rittal'!D:D&lt;&gt;"",'PCF-Werte Rittal'!D:D,'PCF-Werte Rittal'!E:E),"")</f>
        <v>327.59383894656651</v>
      </c>
      <c r="D250" s="72" t="str">
        <f>IF(_xlfn.XLOOKUP(B250,'PCF-Werte Rittal'!A:A,'PCF-Werte Rittal'!D:D,"")="","A1 - A3","A1 - D")</f>
        <v>A1 - A3</v>
      </c>
      <c r="E250" s="68">
        <v>1</v>
      </c>
      <c r="F250" s="68" t="s">
        <v>1048</v>
      </c>
      <c r="G250" s="70" t="str" cm="1">
        <f t="array" ref="G250">_xlfn.IFS(H250="2030-01","2025-01",H250="2031-01","2026-01")</f>
        <v>2026-01</v>
      </c>
      <c r="H250" s="79" t="str">
        <f>_xlfn.XLOOKUP(B250,'PCF-Werte Rittal'!A:A,'PCF-Werte Rittal'!K:K)</f>
        <v>2031-01</v>
      </c>
      <c r="I250" s="71" t="str">
        <f>_xlfn.XLOOKUP(B250,'PCF-Werte Rittal'!A:A,'PCF-Werte Rittal'!O:O)</f>
        <v>Internally</v>
      </c>
    </row>
    <row r="251" spans="1:9" x14ac:dyDescent="0.25">
      <c r="A251" s="74" t="str">
        <f>_xlfn.XLOOKUP(B251,'PCF-Werte Rittal'!A:A,'PCF-Werte Rittal'!C:C)</f>
        <v>4069196016932</v>
      </c>
      <c r="B251" s="71" t="str">
        <f>'PCF-Werte Rittal'!A252</f>
        <v>3487.930</v>
      </c>
      <c r="C251" s="73" cm="1">
        <f t="array" ref="C251">_xlfn.XLOOKUP(B251,'PCF-Werte Rittal'!A:A,IF('PCF-Werte Rittal'!D:D&lt;&gt;"",'PCF-Werte Rittal'!D:D,'PCF-Werte Rittal'!E:E),"")</f>
        <v>274.41564109036528</v>
      </c>
      <c r="D251" s="72" t="str">
        <f>IF(_xlfn.XLOOKUP(B251,'PCF-Werte Rittal'!A:A,'PCF-Werte Rittal'!D:D,"")="","A1 - A3","A1 - D")</f>
        <v>A1 - A3</v>
      </c>
      <c r="E251" s="68">
        <v>1</v>
      </c>
      <c r="F251" s="68" t="s">
        <v>1048</v>
      </c>
      <c r="G251" s="70" t="str" cm="1">
        <f t="array" ref="G251">_xlfn.IFS(H251="2030-01","2025-01",H251="2031-01","2026-01")</f>
        <v>2026-01</v>
      </c>
      <c r="H251" s="79" t="str">
        <f>_xlfn.XLOOKUP(B251,'PCF-Werte Rittal'!A:A,'PCF-Werte Rittal'!K:K)</f>
        <v>2031-01</v>
      </c>
      <c r="I251" s="71" t="str">
        <f>_xlfn.XLOOKUP(B251,'PCF-Werte Rittal'!A:A,'PCF-Werte Rittal'!O:O)</f>
        <v>Internally</v>
      </c>
    </row>
    <row r="252" spans="1:9" x14ac:dyDescent="0.25">
      <c r="A252" s="74" t="str">
        <f>_xlfn.XLOOKUP(B252,'PCF-Werte Rittal'!A:A,'PCF-Werte Rittal'!C:C)</f>
        <v>4069196016949</v>
      </c>
      <c r="B252" s="71" t="str">
        <f>'PCF-Werte Rittal'!A253</f>
        <v>3487.935</v>
      </c>
      <c r="C252" s="73" cm="1">
        <f t="array" ref="C252">_xlfn.XLOOKUP(B252,'PCF-Werte Rittal'!A:A,IF('PCF-Werte Rittal'!D:D&lt;&gt;"",'PCF-Werte Rittal'!D:D,'PCF-Werte Rittal'!E:E),"")</f>
        <v>274.63495894656654</v>
      </c>
      <c r="D252" s="72" t="str">
        <f>IF(_xlfn.XLOOKUP(B252,'PCF-Werte Rittal'!A:A,'PCF-Werte Rittal'!D:D,"")="","A1 - A3","A1 - D")</f>
        <v>A1 - A3</v>
      </c>
      <c r="E252" s="68">
        <v>1</v>
      </c>
      <c r="F252" s="68" t="s">
        <v>1048</v>
      </c>
      <c r="G252" s="70" t="str" cm="1">
        <f t="array" ref="G252">_xlfn.IFS(H252="2030-01","2025-01",H252="2031-01","2026-01")</f>
        <v>2026-01</v>
      </c>
      <c r="H252" s="79" t="str">
        <f>_xlfn.XLOOKUP(B252,'PCF-Werte Rittal'!A:A,'PCF-Werte Rittal'!K:K)</f>
        <v>2031-01</v>
      </c>
      <c r="I252" s="71" t="str">
        <f>_xlfn.XLOOKUP(B252,'PCF-Werte Rittal'!A:A,'PCF-Werte Rittal'!O:O)</f>
        <v>Internally</v>
      </c>
    </row>
    <row r="253" spans="1:9" x14ac:dyDescent="0.25">
      <c r="A253" s="74" t="str">
        <f>_xlfn.XLOOKUP(B253,'PCF-Werte Rittal'!A:A,'PCF-Werte Rittal'!C:C)</f>
        <v>4069196016956</v>
      </c>
      <c r="B253" s="71" t="str">
        <f>'PCF-Werte Rittal'!A254</f>
        <v>3487.937</v>
      </c>
      <c r="C253" s="73" cm="1">
        <f t="array" ref="C253">_xlfn.XLOOKUP(B253,'PCF-Werte Rittal'!A:A,IF('PCF-Werte Rittal'!D:D&lt;&gt;"",'PCF-Werte Rittal'!D:D,'PCF-Werte Rittal'!E:E),"")</f>
        <v>273.34990294656666</v>
      </c>
      <c r="D253" s="72" t="str">
        <f>IF(_xlfn.XLOOKUP(B253,'PCF-Werte Rittal'!A:A,'PCF-Werte Rittal'!D:D,"")="","A1 - A3","A1 - D")</f>
        <v>A1 - A3</v>
      </c>
      <c r="E253" s="68">
        <v>1</v>
      </c>
      <c r="F253" s="68" t="s">
        <v>1048</v>
      </c>
      <c r="G253" s="70" t="str" cm="1">
        <f t="array" ref="G253">_xlfn.IFS(H253="2030-01","2025-01",H253="2031-01","2026-01")</f>
        <v>2026-01</v>
      </c>
      <c r="H253" s="79" t="str">
        <f>_xlfn.XLOOKUP(B253,'PCF-Werte Rittal'!A:A,'PCF-Werte Rittal'!K:K)</f>
        <v>2031-01</v>
      </c>
      <c r="I253" s="71" t="str">
        <f>_xlfn.XLOOKUP(B253,'PCF-Werte Rittal'!A:A,'PCF-Werte Rittal'!O:O)</f>
        <v>Internally</v>
      </c>
    </row>
    <row r="254" spans="1:9" x14ac:dyDescent="0.25">
      <c r="A254" s="74" t="str">
        <f>_xlfn.XLOOKUP(B254,'PCF-Werte Rittal'!A:A,'PCF-Werte Rittal'!C:C)</f>
        <v>4069196016963</v>
      </c>
      <c r="B254" s="71" t="str">
        <f>'PCF-Werte Rittal'!A255</f>
        <v>3488.340</v>
      </c>
      <c r="C254" s="73" cm="1">
        <f t="array" ref="C254">_xlfn.XLOOKUP(B254,'PCF-Werte Rittal'!A:A,IF('PCF-Werte Rittal'!D:D&lt;&gt;"",'PCF-Werte Rittal'!D:D,'PCF-Werte Rittal'!E:E),"")</f>
        <v>522.24360533532683</v>
      </c>
      <c r="D254" s="72" t="str">
        <f>IF(_xlfn.XLOOKUP(B254,'PCF-Werte Rittal'!A:A,'PCF-Werte Rittal'!D:D,"")="","A1 - A3","A1 - D")</f>
        <v>A1 - A3</v>
      </c>
      <c r="E254" s="68">
        <v>1</v>
      </c>
      <c r="F254" s="68" t="s">
        <v>1048</v>
      </c>
      <c r="G254" s="70" t="str" cm="1">
        <f t="array" ref="G254">_xlfn.IFS(H254="2030-01","2025-01",H254="2031-01","2026-01")</f>
        <v>2026-01</v>
      </c>
      <c r="H254" s="79" t="str">
        <f>_xlfn.XLOOKUP(B254,'PCF-Werte Rittal'!A:A,'PCF-Werte Rittal'!K:K)</f>
        <v>2031-01</v>
      </c>
      <c r="I254" s="71" t="str">
        <f>_xlfn.XLOOKUP(B254,'PCF-Werte Rittal'!A:A,'PCF-Werte Rittal'!O:O)</f>
        <v>Internally</v>
      </c>
    </row>
    <row r="255" spans="1:9" x14ac:dyDescent="0.25">
      <c r="A255" s="74" t="str">
        <f>_xlfn.XLOOKUP(B255,'PCF-Werte Rittal'!A:A,'PCF-Werte Rittal'!C:C)</f>
        <v>4069196016970</v>
      </c>
      <c r="B255" s="71" t="str">
        <f>'PCF-Werte Rittal'!A256</f>
        <v>3488.640</v>
      </c>
      <c r="C255" s="73" cm="1">
        <f t="array" ref="C255">_xlfn.XLOOKUP(B255,'PCF-Werte Rittal'!A:A,IF('PCF-Werte Rittal'!D:D&lt;&gt;"",'PCF-Werte Rittal'!D:D,'PCF-Werte Rittal'!E:E),"")</f>
        <v>422.336855371946</v>
      </c>
      <c r="D255" s="72" t="str">
        <f>IF(_xlfn.XLOOKUP(B255,'PCF-Werte Rittal'!A:A,'PCF-Werte Rittal'!D:D,"")="","A1 - A3","A1 - D")</f>
        <v>A1 - A3</v>
      </c>
      <c r="E255" s="68">
        <v>1</v>
      </c>
      <c r="F255" s="68" t="s">
        <v>1048</v>
      </c>
      <c r="G255" s="70" t="str" cm="1">
        <f t="array" ref="G255">_xlfn.IFS(H255="2030-01","2025-01",H255="2031-01","2026-01")</f>
        <v>2026-01</v>
      </c>
      <c r="H255" s="79" t="str">
        <f>_xlfn.XLOOKUP(B255,'PCF-Werte Rittal'!A:A,'PCF-Werte Rittal'!K:K)</f>
        <v>2031-01</v>
      </c>
      <c r="I255" s="71" t="str">
        <f>_xlfn.XLOOKUP(B255,'PCF-Werte Rittal'!A:A,'PCF-Werte Rittal'!O:O)</f>
        <v>Internally</v>
      </c>
    </row>
    <row r="256" spans="1:9" x14ac:dyDescent="0.25">
      <c r="A256" s="74" t="str">
        <f>_xlfn.XLOOKUP(B256,'PCF-Werte Rittal'!A:A,'PCF-Werte Rittal'!C:C)</f>
        <v>4069196016987</v>
      </c>
      <c r="B256" s="71" t="str">
        <f>'PCF-Werte Rittal'!A257</f>
        <v>3488.940</v>
      </c>
      <c r="C256" s="73" cm="1">
        <f t="array" ref="C256">_xlfn.XLOOKUP(B256,'PCF-Werte Rittal'!A:A,IF('PCF-Werte Rittal'!D:D&lt;&gt;"",'PCF-Werte Rittal'!D:D,'PCF-Werte Rittal'!E:E),"")</f>
        <v>352.58863934316014</v>
      </c>
      <c r="D256" s="72" t="str">
        <f>IF(_xlfn.XLOOKUP(B256,'PCF-Werte Rittal'!A:A,'PCF-Werte Rittal'!D:D,"")="","A1 - A3","A1 - D")</f>
        <v>A1 - A3</v>
      </c>
      <c r="E256" s="68">
        <v>1</v>
      </c>
      <c r="F256" s="68" t="s">
        <v>1048</v>
      </c>
      <c r="G256" s="70" t="str" cm="1">
        <f t="array" ref="G256">_xlfn.IFS(H256="2030-01","2025-01",H256="2031-01","2026-01")</f>
        <v>2026-01</v>
      </c>
      <c r="H256" s="79" t="str">
        <f>_xlfn.XLOOKUP(B256,'PCF-Werte Rittal'!A:A,'PCF-Werte Rittal'!K:K)</f>
        <v>2031-01</v>
      </c>
      <c r="I256" s="71" t="str">
        <f>_xlfn.XLOOKUP(B256,'PCF-Werte Rittal'!A:A,'PCF-Werte Rittal'!O:O)</f>
        <v>Internally</v>
      </c>
    </row>
    <row r="257" spans="1:9" x14ac:dyDescent="0.25">
      <c r="A257" s="74" t="str">
        <f>_xlfn.XLOOKUP(B257,'PCF-Werte Rittal'!A:A,'PCF-Werte Rittal'!C:C)</f>
        <v>4069196016994</v>
      </c>
      <c r="B257" s="71" t="str">
        <f>'PCF-Werte Rittal'!A258</f>
        <v>3488.945</v>
      </c>
      <c r="C257" s="73" cm="1">
        <f t="array" ref="C257">_xlfn.XLOOKUP(B257,'PCF-Werte Rittal'!A:A,IF('PCF-Werte Rittal'!D:D&lt;&gt;"",'PCF-Werte Rittal'!D:D,'PCF-Werte Rittal'!E:E),"")</f>
        <v>352.87629537194601</v>
      </c>
      <c r="D257" s="72" t="str">
        <f>IF(_xlfn.XLOOKUP(B257,'PCF-Werte Rittal'!A:A,'PCF-Werte Rittal'!D:D,"")="","A1 - A3","A1 - D")</f>
        <v>A1 - A3</v>
      </c>
      <c r="E257" s="68">
        <v>1</v>
      </c>
      <c r="F257" s="68" t="s">
        <v>1048</v>
      </c>
      <c r="G257" s="70" t="str" cm="1">
        <f t="array" ref="G257">_xlfn.IFS(H257="2030-01","2025-01",H257="2031-01","2026-01")</f>
        <v>2026-01</v>
      </c>
      <c r="H257" s="79" t="str">
        <f>_xlfn.XLOOKUP(B257,'PCF-Werte Rittal'!A:A,'PCF-Werte Rittal'!K:K)</f>
        <v>2031-01</v>
      </c>
      <c r="I257" s="71" t="str">
        <f>_xlfn.XLOOKUP(B257,'PCF-Werte Rittal'!A:A,'PCF-Werte Rittal'!O:O)</f>
        <v>Internally</v>
      </c>
    </row>
    <row r="258" spans="1:9" x14ac:dyDescent="0.25">
      <c r="A258" s="74" t="str">
        <f>_xlfn.XLOOKUP(B258,'PCF-Werte Rittal'!A:A,'PCF-Werte Rittal'!C:C)</f>
        <v>4069196017007</v>
      </c>
      <c r="B258" s="71" t="str">
        <f>'PCF-Werte Rittal'!A259</f>
        <v>3489.340</v>
      </c>
      <c r="C258" s="73" cm="1">
        <f t="array" ref="C258">_xlfn.XLOOKUP(B258,'PCF-Werte Rittal'!A:A,IF('PCF-Werte Rittal'!D:D&lt;&gt;"",'PCF-Werte Rittal'!D:D,'PCF-Werte Rittal'!E:E),"")</f>
        <v>522.24360533532683</v>
      </c>
      <c r="D258" s="72" t="str">
        <f>IF(_xlfn.XLOOKUP(B258,'PCF-Werte Rittal'!A:A,'PCF-Werte Rittal'!D:D,"")="","A1 - A3","A1 - D")</f>
        <v>A1 - A3</v>
      </c>
      <c r="E258" s="68">
        <v>1</v>
      </c>
      <c r="F258" s="68" t="s">
        <v>1048</v>
      </c>
      <c r="G258" s="70" t="str" cm="1">
        <f t="array" ref="G258">_xlfn.IFS(H258="2030-01","2025-01",H258="2031-01","2026-01")</f>
        <v>2026-01</v>
      </c>
      <c r="H258" s="79" t="str">
        <f>_xlfn.XLOOKUP(B258,'PCF-Werte Rittal'!A:A,'PCF-Werte Rittal'!K:K)</f>
        <v>2031-01</v>
      </c>
      <c r="I258" s="71" t="str">
        <f>_xlfn.XLOOKUP(B258,'PCF-Werte Rittal'!A:A,'PCF-Werte Rittal'!O:O)</f>
        <v>Internally</v>
      </c>
    </row>
    <row r="259" spans="1:9" x14ac:dyDescent="0.25">
      <c r="A259" s="74" t="str">
        <f>_xlfn.XLOOKUP(B259,'PCF-Werte Rittal'!A:A,'PCF-Werte Rittal'!C:C)</f>
        <v>4069196017014</v>
      </c>
      <c r="B259" s="71" t="str">
        <f>'PCF-Werte Rittal'!A260</f>
        <v>3489.640</v>
      </c>
      <c r="C259" s="73" cm="1">
        <f t="array" ref="C259">_xlfn.XLOOKUP(B259,'PCF-Werte Rittal'!A:A,IF('PCF-Werte Rittal'!D:D&lt;&gt;"",'PCF-Werte Rittal'!D:D,'PCF-Werte Rittal'!E:E),"")</f>
        <v>422.336855371946</v>
      </c>
      <c r="D259" s="72" t="str">
        <f>IF(_xlfn.XLOOKUP(B259,'PCF-Werte Rittal'!A:A,'PCF-Werte Rittal'!D:D,"")="","A1 - A3","A1 - D")</f>
        <v>A1 - A3</v>
      </c>
      <c r="E259" s="68">
        <v>1</v>
      </c>
      <c r="F259" s="68" t="s">
        <v>1048</v>
      </c>
      <c r="G259" s="70" t="str" cm="1">
        <f t="array" ref="G259">_xlfn.IFS(H259="2030-01","2025-01",H259="2031-01","2026-01")</f>
        <v>2026-01</v>
      </c>
      <c r="H259" s="79" t="str">
        <f>_xlfn.XLOOKUP(B259,'PCF-Werte Rittal'!A:A,'PCF-Werte Rittal'!K:K)</f>
        <v>2031-01</v>
      </c>
      <c r="I259" s="71" t="str">
        <f>_xlfn.XLOOKUP(B259,'PCF-Werte Rittal'!A:A,'PCF-Werte Rittal'!O:O)</f>
        <v>Internally</v>
      </c>
    </row>
    <row r="260" spans="1:9" x14ac:dyDescent="0.25">
      <c r="A260" s="74" t="str">
        <f>_xlfn.XLOOKUP(B260,'PCF-Werte Rittal'!A:A,'PCF-Werte Rittal'!C:C)</f>
        <v>4069196017021</v>
      </c>
      <c r="B260" s="71" t="str">
        <f>'PCF-Werte Rittal'!A261</f>
        <v>3489.940</v>
      </c>
      <c r="C260" s="73" cm="1">
        <f t="array" ref="C260">_xlfn.XLOOKUP(B260,'PCF-Werte Rittal'!A:A,IF('PCF-Werte Rittal'!D:D&lt;&gt;"",'PCF-Werte Rittal'!D:D,'PCF-Werte Rittal'!E:E),"")</f>
        <v>352.58863934316014</v>
      </c>
      <c r="D260" s="72" t="str">
        <f>IF(_xlfn.XLOOKUP(B260,'PCF-Werte Rittal'!A:A,'PCF-Werte Rittal'!D:D,"")="","A1 - A3","A1 - D")</f>
        <v>A1 - A3</v>
      </c>
      <c r="E260" s="68">
        <v>1</v>
      </c>
      <c r="F260" s="68" t="s">
        <v>1048</v>
      </c>
      <c r="G260" s="70" t="str" cm="1">
        <f t="array" ref="G260">_xlfn.IFS(H260="2030-01","2025-01",H260="2031-01","2026-01")</f>
        <v>2026-01</v>
      </c>
      <c r="H260" s="79" t="str">
        <f>_xlfn.XLOOKUP(B260,'PCF-Werte Rittal'!A:A,'PCF-Werte Rittal'!K:K)</f>
        <v>2031-01</v>
      </c>
      <c r="I260" s="71" t="str">
        <f>_xlfn.XLOOKUP(B260,'PCF-Werte Rittal'!A:A,'PCF-Werte Rittal'!O:O)</f>
        <v>Internally</v>
      </c>
    </row>
    <row r="261" spans="1:9" x14ac:dyDescent="0.25">
      <c r="A261" s="74" t="str">
        <f>_xlfn.XLOOKUP(B261,'PCF-Werte Rittal'!A:A,'PCF-Werte Rittal'!C:C)</f>
        <v>4069196017038</v>
      </c>
      <c r="B261" s="71" t="str">
        <f>'PCF-Werte Rittal'!A262</f>
        <v>3489.945</v>
      </c>
      <c r="C261" s="73" cm="1">
        <f t="array" ref="C261">_xlfn.XLOOKUP(B261,'PCF-Werte Rittal'!A:A,IF('PCF-Werte Rittal'!D:D&lt;&gt;"",'PCF-Werte Rittal'!D:D,'PCF-Werte Rittal'!E:E),"")</f>
        <v>352.87629537194601</v>
      </c>
      <c r="D261" s="72" t="str">
        <f>IF(_xlfn.XLOOKUP(B261,'PCF-Werte Rittal'!A:A,'PCF-Werte Rittal'!D:D,"")="","A1 - A3","A1 - D")</f>
        <v>A1 - A3</v>
      </c>
      <c r="E261" s="68">
        <v>1</v>
      </c>
      <c r="F261" s="68" t="s">
        <v>1048</v>
      </c>
      <c r="G261" s="70" t="str" cm="1">
        <f t="array" ref="G261">_xlfn.IFS(H261="2030-01","2025-01",H261="2031-01","2026-01")</f>
        <v>2026-01</v>
      </c>
      <c r="H261" s="79" t="str">
        <f>_xlfn.XLOOKUP(B261,'PCF-Werte Rittal'!A:A,'PCF-Werte Rittal'!K:K)</f>
        <v>2031-01</v>
      </c>
      <c r="I261" s="71" t="str">
        <f>_xlfn.XLOOKUP(B261,'PCF-Werte Rittal'!A:A,'PCF-Werte Rittal'!O:O)</f>
        <v>Internally</v>
      </c>
    </row>
    <row r="262" spans="1:9" x14ac:dyDescent="0.25">
      <c r="A262" s="74">
        <f>_xlfn.XLOOKUP(B262,'PCF-Werte Rittal'!A:A,'PCF-Werte Rittal'!C:C)</f>
        <v>4028177093102</v>
      </c>
      <c r="B262" s="71" t="str">
        <f>'PCF-Werte Rittal'!A263</f>
        <v>4169.000</v>
      </c>
      <c r="C262" s="73" cm="1">
        <f t="array" ref="C262">_xlfn.XLOOKUP(B262,'PCF-Werte Rittal'!A:A,IF('PCF-Werte Rittal'!D:D&lt;&gt;"",'PCF-Werte Rittal'!D:D,'PCF-Werte Rittal'!E:E),"")</f>
        <v>0.95423468647500009</v>
      </c>
      <c r="D262" s="72" t="str">
        <f>IF(_xlfn.XLOOKUP(B262,'PCF-Werte Rittal'!A:A,'PCF-Werte Rittal'!D:D,"")="","A1 - A3","A1 - D")</f>
        <v>A1 - A3</v>
      </c>
      <c r="E262" s="68">
        <v>1</v>
      </c>
      <c r="F262" s="68" t="s">
        <v>1048</v>
      </c>
      <c r="G262" s="70" t="str" cm="1">
        <f t="array" ref="G262">_xlfn.IFS(H262="2030-01","2025-01",H262="2031-01","2026-01")</f>
        <v>2026-01</v>
      </c>
      <c r="H262" s="79" t="str">
        <f>_xlfn.XLOOKUP(B262,'PCF-Werte Rittal'!A:A,'PCF-Werte Rittal'!K:K)</f>
        <v>2031-01</v>
      </c>
      <c r="I262" s="71" t="str">
        <f>_xlfn.XLOOKUP(B262,'PCF-Werte Rittal'!A:A,'PCF-Werte Rittal'!O:O)</f>
        <v>Internally</v>
      </c>
    </row>
    <row r="263" spans="1:9" x14ac:dyDescent="0.25">
      <c r="A263" s="74">
        <f>_xlfn.XLOOKUP(B263,'PCF-Werte Rittal'!A:A,'PCF-Werte Rittal'!C:C)</f>
        <v>4028177093126</v>
      </c>
      <c r="B263" s="71" t="str">
        <f>'PCF-Werte Rittal'!A264</f>
        <v>4170.000</v>
      </c>
      <c r="C263" s="73" cm="1">
        <f t="array" ref="C263">_xlfn.XLOOKUP(B263,'PCF-Werte Rittal'!A:A,IF('PCF-Werte Rittal'!D:D&lt;&gt;"",'PCF-Werte Rittal'!D:D,'PCF-Werte Rittal'!E:E),"")</f>
        <v>1.278804307725</v>
      </c>
      <c r="D263" s="72" t="str">
        <f>IF(_xlfn.XLOOKUP(B263,'PCF-Werte Rittal'!A:A,'PCF-Werte Rittal'!D:D,"")="","A1 - A3","A1 - D")</f>
        <v>A1 - A3</v>
      </c>
      <c r="E263" s="68">
        <v>1</v>
      </c>
      <c r="F263" s="68" t="s">
        <v>1048</v>
      </c>
      <c r="G263" s="70" t="str" cm="1">
        <f t="array" ref="G263">_xlfn.IFS(H263="2030-01","2025-01",H263="2031-01","2026-01")</f>
        <v>2026-01</v>
      </c>
      <c r="H263" s="79" t="str">
        <f>_xlfn.XLOOKUP(B263,'PCF-Werte Rittal'!A:A,'PCF-Werte Rittal'!K:K)</f>
        <v>2031-01</v>
      </c>
      <c r="I263" s="71" t="str">
        <f>_xlfn.XLOOKUP(B263,'PCF-Werte Rittal'!A:A,'PCF-Werte Rittal'!O:O)</f>
        <v>Internally</v>
      </c>
    </row>
    <row r="264" spans="1:9" x14ac:dyDescent="0.25">
      <c r="A264" s="74">
        <f>_xlfn.XLOOKUP(B264,'PCF-Werte Rittal'!A:A,'PCF-Werte Rittal'!C:C)</f>
        <v>4028177093140</v>
      </c>
      <c r="B264" s="71" t="str">
        <f>'PCF-Werte Rittal'!A265</f>
        <v>4171.000</v>
      </c>
      <c r="C264" s="73" cm="1">
        <f t="array" ref="C264">_xlfn.XLOOKUP(B264,'PCF-Werte Rittal'!A:A,IF('PCF-Werte Rittal'!D:D&lt;&gt;"",'PCF-Werte Rittal'!D:D,'PCF-Werte Rittal'!E:E),"")</f>
        <v>1.603373928975</v>
      </c>
      <c r="D264" s="72" t="str">
        <f>IF(_xlfn.XLOOKUP(B264,'PCF-Werte Rittal'!A:A,'PCF-Werte Rittal'!D:D,"")="","A1 - A3","A1 - D")</f>
        <v>A1 - A3</v>
      </c>
      <c r="E264" s="68">
        <v>1</v>
      </c>
      <c r="F264" s="68" t="s">
        <v>1048</v>
      </c>
      <c r="G264" s="70" t="str" cm="1">
        <f t="array" ref="G264">_xlfn.IFS(H264="2030-01","2025-01",H264="2031-01","2026-01")</f>
        <v>2026-01</v>
      </c>
      <c r="H264" s="79" t="str">
        <f>_xlfn.XLOOKUP(B264,'PCF-Werte Rittal'!A:A,'PCF-Werte Rittal'!K:K)</f>
        <v>2031-01</v>
      </c>
      <c r="I264" s="71" t="str">
        <f>_xlfn.XLOOKUP(B264,'PCF-Werte Rittal'!A:A,'PCF-Werte Rittal'!O:O)</f>
        <v>Internally</v>
      </c>
    </row>
    <row r="265" spans="1:9" x14ac:dyDescent="0.25">
      <c r="A265" s="74">
        <f>_xlfn.XLOOKUP(B265,'PCF-Werte Rittal'!A:A,'PCF-Werte Rittal'!C:C)</f>
        <v>4028177093164</v>
      </c>
      <c r="B265" s="71" t="str">
        <f>'PCF-Werte Rittal'!A266</f>
        <v>4172.000</v>
      </c>
      <c r="C265" s="73" cm="1">
        <f t="array" ref="C265">_xlfn.XLOOKUP(B265,'PCF-Werte Rittal'!A:A,IF('PCF-Werte Rittal'!D:D&lt;&gt;"",'PCF-Werte Rittal'!D:D,'PCF-Werte Rittal'!E:E),"")</f>
        <v>2.252513171475</v>
      </c>
      <c r="D265" s="72" t="str">
        <f>IF(_xlfn.XLOOKUP(B265,'PCF-Werte Rittal'!A:A,'PCF-Werte Rittal'!D:D,"")="","A1 - A3","A1 - D")</f>
        <v>A1 - A3</v>
      </c>
      <c r="E265" s="68">
        <v>1</v>
      </c>
      <c r="F265" s="68" t="s">
        <v>1048</v>
      </c>
      <c r="G265" s="70" t="str" cm="1">
        <f t="array" ref="G265">_xlfn.IFS(H265="2030-01","2025-01",H265="2031-01","2026-01")</f>
        <v>2026-01</v>
      </c>
      <c r="H265" s="79" t="str">
        <f>_xlfn.XLOOKUP(B265,'PCF-Werte Rittal'!A:A,'PCF-Werte Rittal'!K:K)</f>
        <v>2031-01</v>
      </c>
      <c r="I265" s="71" t="str">
        <f>_xlfn.XLOOKUP(B265,'PCF-Werte Rittal'!A:A,'PCF-Werte Rittal'!O:O)</f>
        <v>Internally</v>
      </c>
    </row>
    <row r="266" spans="1:9" x14ac:dyDescent="0.25">
      <c r="A266" s="74">
        <f>_xlfn.XLOOKUP(B266,'PCF-Werte Rittal'!A:A,'PCF-Werte Rittal'!C:C)</f>
        <v>4028177093188</v>
      </c>
      <c r="B266" s="71" t="str">
        <f>'PCF-Werte Rittal'!A267</f>
        <v>4173.000</v>
      </c>
      <c r="C266" s="73" cm="1">
        <f t="array" ref="C266">_xlfn.XLOOKUP(B266,'PCF-Werte Rittal'!A:A,IF('PCF-Werte Rittal'!D:D&lt;&gt;"",'PCF-Werte Rittal'!D:D,'PCF-Werte Rittal'!E:E),"")</f>
        <v>2.9016524139750004</v>
      </c>
      <c r="D266" s="72" t="str">
        <f>IF(_xlfn.XLOOKUP(B266,'PCF-Werte Rittal'!A:A,'PCF-Werte Rittal'!D:D,"")="","A1 - A3","A1 - D")</f>
        <v>A1 - A3</v>
      </c>
      <c r="E266" s="68">
        <v>1</v>
      </c>
      <c r="F266" s="68" t="s">
        <v>1048</v>
      </c>
      <c r="G266" s="70" t="str" cm="1">
        <f t="array" ref="G266">_xlfn.IFS(H266="2030-01","2025-01",H266="2031-01","2026-01")</f>
        <v>2026-01</v>
      </c>
      <c r="H266" s="79" t="str">
        <f>_xlfn.XLOOKUP(B266,'PCF-Werte Rittal'!A:A,'PCF-Werte Rittal'!K:K)</f>
        <v>2031-01</v>
      </c>
      <c r="I266" s="71" t="str">
        <f>_xlfn.XLOOKUP(B266,'PCF-Werte Rittal'!A:A,'PCF-Werte Rittal'!O:O)</f>
        <v>Internally</v>
      </c>
    </row>
    <row r="267" spans="1:9" x14ac:dyDescent="0.25">
      <c r="A267" s="74">
        <f>_xlfn.XLOOKUP(B267,'PCF-Werte Rittal'!A:A,'PCF-Werte Rittal'!C:C)</f>
        <v>4028177093201</v>
      </c>
      <c r="B267" s="71" t="str">
        <f>'PCF-Werte Rittal'!A268</f>
        <v>4174.000</v>
      </c>
      <c r="C267" s="73" cm="1">
        <f t="array" ref="C267">_xlfn.XLOOKUP(B267,'PCF-Werte Rittal'!A:A,IF('PCF-Werte Rittal'!D:D&lt;&gt;"",'PCF-Werte Rittal'!D:D,'PCF-Werte Rittal'!E:E),"")</f>
        <v>3.5507916564750008</v>
      </c>
      <c r="D267" s="72" t="str">
        <f>IF(_xlfn.XLOOKUP(B267,'PCF-Werte Rittal'!A:A,'PCF-Werte Rittal'!D:D,"")="","A1 - A3","A1 - D")</f>
        <v>A1 - A3</v>
      </c>
      <c r="E267" s="68">
        <v>1</v>
      </c>
      <c r="F267" s="68" t="s">
        <v>1048</v>
      </c>
      <c r="G267" s="70" t="str" cm="1">
        <f t="array" ref="G267">_xlfn.IFS(H267="2030-01","2025-01",H267="2031-01","2026-01")</f>
        <v>2026-01</v>
      </c>
      <c r="H267" s="79" t="str">
        <f>_xlfn.XLOOKUP(B267,'PCF-Werte Rittal'!A:A,'PCF-Werte Rittal'!K:K)</f>
        <v>2031-01</v>
      </c>
      <c r="I267" s="71" t="str">
        <f>_xlfn.XLOOKUP(B267,'PCF-Werte Rittal'!A:A,'PCF-Werte Rittal'!O:O)</f>
        <v>Internally</v>
      </c>
    </row>
    <row r="268" spans="1:9" x14ac:dyDescent="0.25">
      <c r="A268" s="74">
        <f>_xlfn.XLOOKUP(B268,'PCF-Werte Rittal'!A:A,'PCF-Werte Rittal'!C:C)</f>
        <v>4028177093225</v>
      </c>
      <c r="B268" s="71" t="str">
        <f>'PCF-Werte Rittal'!A269</f>
        <v>4175.000</v>
      </c>
      <c r="C268" s="73" cm="1">
        <f t="array" ref="C268">_xlfn.XLOOKUP(B268,'PCF-Werte Rittal'!A:A,IF('PCF-Werte Rittal'!D:D&lt;&gt;"",'PCF-Werte Rittal'!D:D,'PCF-Werte Rittal'!E:E),"")</f>
        <v>4.8490701414750008</v>
      </c>
      <c r="D268" s="72" t="str">
        <f>IF(_xlfn.XLOOKUP(B268,'PCF-Werte Rittal'!A:A,'PCF-Werte Rittal'!D:D,"")="","A1 - A3","A1 - D")</f>
        <v>A1 - A3</v>
      </c>
      <c r="E268" s="68">
        <v>1</v>
      </c>
      <c r="F268" s="68" t="s">
        <v>1048</v>
      </c>
      <c r="G268" s="70" t="str" cm="1">
        <f t="array" ref="G268">_xlfn.IFS(H268="2030-01","2025-01",H268="2031-01","2026-01")</f>
        <v>2026-01</v>
      </c>
      <c r="H268" s="79" t="str">
        <f>_xlfn.XLOOKUP(B268,'PCF-Werte Rittal'!A:A,'PCF-Werte Rittal'!K:K)</f>
        <v>2031-01</v>
      </c>
      <c r="I268" s="71" t="str">
        <f>_xlfn.XLOOKUP(B268,'PCF-Werte Rittal'!A:A,'PCF-Werte Rittal'!O:O)</f>
        <v>Internally</v>
      </c>
    </row>
    <row r="269" spans="1:9" x14ac:dyDescent="0.25">
      <c r="A269" s="74">
        <f>_xlfn.XLOOKUP(B269,'PCF-Werte Rittal'!A:A,'PCF-Werte Rittal'!C:C)</f>
        <v>4028177093249</v>
      </c>
      <c r="B269" s="71" t="str">
        <f>'PCF-Werte Rittal'!A270</f>
        <v>4176.000</v>
      </c>
      <c r="C269" s="73" cm="1">
        <f t="array" ref="C269">_xlfn.XLOOKUP(B269,'PCF-Werte Rittal'!A:A,IF('PCF-Werte Rittal'!D:D&lt;&gt;"",'PCF-Werte Rittal'!D:D,'PCF-Werte Rittal'!E:E),"")</f>
        <v>5.4982093839749995</v>
      </c>
      <c r="D269" s="72" t="str">
        <f>IF(_xlfn.XLOOKUP(B269,'PCF-Werte Rittal'!A:A,'PCF-Werte Rittal'!D:D,"")="","A1 - A3","A1 - D")</f>
        <v>A1 - A3</v>
      </c>
      <c r="E269" s="68">
        <v>1</v>
      </c>
      <c r="F269" s="68" t="s">
        <v>1048</v>
      </c>
      <c r="G269" s="70" t="str" cm="1">
        <f t="array" ref="G269">_xlfn.IFS(H269="2030-01","2025-01",H269="2031-01","2026-01")</f>
        <v>2026-01</v>
      </c>
      <c r="H269" s="79" t="str">
        <f>_xlfn.XLOOKUP(B269,'PCF-Werte Rittal'!A:A,'PCF-Werte Rittal'!K:K)</f>
        <v>2031-01</v>
      </c>
      <c r="I269" s="71" t="str">
        <f>_xlfn.XLOOKUP(B269,'PCF-Werte Rittal'!A:A,'PCF-Werte Rittal'!O:O)</f>
        <v>Internally</v>
      </c>
    </row>
    <row r="270" spans="1:9" x14ac:dyDescent="0.25">
      <c r="A270" s="74">
        <f>_xlfn.XLOOKUP(B270,'PCF-Werte Rittal'!A:A,'PCF-Werte Rittal'!C:C)</f>
        <v>4028177093263</v>
      </c>
      <c r="B270" s="71" t="str">
        <f>'PCF-Werte Rittal'!A271</f>
        <v>4177.000</v>
      </c>
      <c r="C270" s="73" cm="1">
        <f t="array" ref="C270">_xlfn.XLOOKUP(B270,'PCF-Werte Rittal'!A:A,IF('PCF-Werte Rittal'!D:D&lt;&gt;"",'PCF-Werte Rittal'!D:D,'PCF-Werte Rittal'!E:E),"")</f>
        <v>6.1473486264750008</v>
      </c>
      <c r="D270" s="72" t="str">
        <f>IF(_xlfn.XLOOKUP(B270,'PCF-Werte Rittal'!A:A,'PCF-Werte Rittal'!D:D,"")="","A1 - A3","A1 - D")</f>
        <v>A1 - A3</v>
      </c>
      <c r="E270" s="68">
        <v>1</v>
      </c>
      <c r="F270" s="68" t="s">
        <v>1048</v>
      </c>
      <c r="G270" s="70" t="str" cm="1">
        <f t="array" ref="G270">_xlfn.IFS(H270="2030-01","2025-01",H270="2031-01","2026-01")</f>
        <v>2026-01</v>
      </c>
      <c r="H270" s="79" t="str">
        <f>_xlfn.XLOOKUP(B270,'PCF-Werte Rittal'!A:A,'PCF-Werte Rittal'!K:K)</f>
        <v>2031-01</v>
      </c>
      <c r="I270" s="71" t="str">
        <f>_xlfn.XLOOKUP(B270,'PCF-Werte Rittal'!A:A,'PCF-Werte Rittal'!O:O)</f>
        <v>Internally</v>
      </c>
    </row>
    <row r="271" spans="1:9" x14ac:dyDescent="0.25">
      <c r="A271" s="74">
        <f>_xlfn.XLOOKUP(B271,'PCF-Werte Rittal'!A:A,'PCF-Werte Rittal'!C:C)</f>
        <v>4028177093287</v>
      </c>
      <c r="B271" s="71" t="str">
        <f>'PCF-Werte Rittal'!A272</f>
        <v>4178.000</v>
      </c>
      <c r="C271" s="73" cm="1">
        <f t="array" ref="C271">_xlfn.XLOOKUP(B271,'PCF-Werte Rittal'!A:A,IF('PCF-Werte Rittal'!D:D&lt;&gt;"",'PCF-Werte Rittal'!D:D,'PCF-Werte Rittal'!E:E),"")</f>
        <v>6.7964878689750003</v>
      </c>
      <c r="D271" s="72" t="str">
        <f>IF(_xlfn.XLOOKUP(B271,'PCF-Werte Rittal'!A:A,'PCF-Werte Rittal'!D:D,"")="","A1 - A3","A1 - D")</f>
        <v>A1 - A3</v>
      </c>
      <c r="E271" s="68">
        <v>1</v>
      </c>
      <c r="F271" s="68" t="s">
        <v>1048</v>
      </c>
      <c r="G271" s="70" t="str" cm="1">
        <f t="array" ref="G271">_xlfn.IFS(H271="2030-01","2025-01",H271="2031-01","2026-01")</f>
        <v>2026-01</v>
      </c>
      <c r="H271" s="79" t="str">
        <f>_xlfn.XLOOKUP(B271,'PCF-Werte Rittal'!A:A,'PCF-Werte Rittal'!K:K)</f>
        <v>2031-01</v>
      </c>
      <c r="I271" s="71" t="str">
        <f>_xlfn.XLOOKUP(B271,'PCF-Werte Rittal'!A:A,'PCF-Werte Rittal'!O:O)</f>
        <v>Internally</v>
      </c>
    </row>
    <row r="272" spans="1:9" x14ac:dyDescent="0.25">
      <c r="A272" s="74">
        <f>_xlfn.XLOOKUP(B272,'PCF-Werte Rittal'!A:A,'PCF-Werte Rittal'!C:C)</f>
        <v>4028177098510</v>
      </c>
      <c r="B272" s="71" t="str">
        <f>'PCF-Werte Rittal'!A273</f>
        <v>4309.000</v>
      </c>
      <c r="C272" s="73" cm="1">
        <f t="array" ref="C272">_xlfn.XLOOKUP(B272,'PCF-Werte Rittal'!A:A,IF('PCF-Werte Rittal'!D:D&lt;&gt;"",'PCF-Werte Rittal'!D:D,'PCF-Werte Rittal'!E:E),"")</f>
        <v>0.93408623062499996</v>
      </c>
      <c r="D272" s="72" t="str">
        <f>IF(_xlfn.XLOOKUP(B272,'PCF-Werte Rittal'!A:A,'PCF-Werte Rittal'!D:D,"")="","A1 - A3","A1 - D")</f>
        <v>A1 - A3</v>
      </c>
      <c r="E272" s="68">
        <v>1</v>
      </c>
      <c r="F272" s="68" t="s">
        <v>1048</v>
      </c>
      <c r="G272" s="70" t="str" cm="1">
        <f t="array" ref="G272">_xlfn.IFS(H272="2030-01","2025-01",H272="2031-01","2026-01")</f>
        <v>2026-01</v>
      </c>
      <c r="H272" s="79" t="str">
        <f>_xlfn.XLOOKUP(B272,'PCF-Werte Rittal'!A:A,'PCF-Werte Rittal'!K:K)</f>
        <v>2031-01</v>
      </c>
      <c r="I272" s="71" t="str">
        <f>_xlfn.XLOOKUP(B272,'PCF-Werte Rittal'!A:A,'PCF-Werte Rittal'!O:O)</f>
        <v>Internally</v>
      </c>
    </row>
    <row r="273" spans="1:9" x14ac:dyDescent="0.25">
      <c r="A273" s="74">
        <f>_xlfn.XLOOKUP(B273,'PCF-Werte Rittal'!A:A,'PCF-Werte Rittal'!C:C)</f>
        <v>4028177232167</v>
      </c>
      <c r="B273" s="71" t="str">
        <f>'PCF-Werte Rittal'!A274</f>
        <v>4393.000</v>
      </c>
      <c r="C273" s="73" cm="1">
        <f t="array" ref="C273">_xlfn.XLOOKUP(B273,'PCF-Werte Rittal'!A:A,IF('PCF-Werte Rittal'!D:D&lt;&gt;"",'PCF-Werte Rittal'!D:D,'PCF-Werte Rittal'!E:E),"")</f>
        <v>4.1999308989750004</v>
      </c>
      <c r="D273" s="72" t="str">
        <f>IF(_xlfn.XLOOKUP(B273,'PCF-Werte Rittal'!A:A,'PCF-Werte Rittal'!D:D,"")="","A1 - A3","A1 - D")</f>
        <v>A1 - A3</v>
      </c>
      <c r="E273" s="68">
        <v>1</v>
      </c>
      <c r="F273" s="68" t="s">
        <v>1048</v>
      </c>
      <c r="G273" s="70" t="str" cm="1">
        <f t="array" ref="G273">_xlfn.IFS(H273="2030-01","2025-01",H273="2031-01","2026-01")</f>
        <v>2026-01</v>
      </c>
      <c r="H273" s="79" t="str">
        <f>_xlfn.XLOOKUP(B273,'PCF-Werte Rittal'!A:A,'PCF-Werte Rittal'!K:K)</f>
        <v>2031-01</v>
      </c>
      <c r="I273" s="71" t="str">
        <f>_xlfn.XLOOKUP(B273,'PCF-Werte Rittal'!A:A,'PCF-Werte Rittal'!O:O)</f>
        <v>Internally</v>
      </c>
    </row>
    <row r="274" spans="1:9" x14ac:dyDescent="0.25">
      <c r="A274" s="74">
        <f>_xlfn.XLOOKUP(B274,'PCF-Werte Rittal'!A:A,'PCF-Werte Rittal'!C:C)</f>
        <v>4028177100350</v>
      </c>
      <c r="B274" s="71" t="str">
        <f>'PCF-Werte Rittal'!A275</f>
        <v>4394.000</v>
      </c>
      <c r="C274" s="73" cm="1">
        <f t="array" ref="C274">_xlfn.XLOOKUP(B274,'PCF-Werte Rittal'!A:A,IF('PCF-Werte Rittal'!D:D&lt;&gt;"",'PCF-Werte Rittal'!D:D,'PCF-Werte Rittal'!E:E),"")</f>
        <v>5.0281550466000011</v>
      </c>
      <c r="D274" s="72" t="str">
        <f>IF(_xlfn.XLOOKUP(B274,'PCF-Werte Rittal'!A:A,'PCF-Werte Rittal'!D:D,"")="","A1 - A3","A1 - D")</f>
        <v>A1 - A3</v>
      </c>
      <c r="E274" s="68">
        <v>1</v>
      </c>
      <c r="F274" s="68" t="s">
        <v>1048</v>
      </c>
      <c r="G274" s="70" t="str" cm="1">
        <f t="array" ref="G274">_xlfn.IFS(H274="2030-01","2025-01",H274="2031-01","2026-01")</f>
        <v>2026-01</v>
      </c>
      <c r="H274" s="79" t="str">
        <f>_xlfn.XLOOKUP(B274,'PCF-Werte Rittal'!A:A,'PCF-Werte Rittal'!K:K)</f>
        <v>2031-01</v>
      </c>
      <c r="I274" s="71" t="str">
        <f>_xlfn.XLOOKUP(B274,'PCF-Werte Rittal'!A:A,'PCF-Werte Rittal'!O:O)</f>
        <v>Internally</v>
      </c>
    </row>
    <row r="275" spans="1:9" x14ac:dyDescent="0.25">
      <c r="A275" s="74">
        <f>_xlfn.XLOOKUP(B275,'PCF-Werte Rittal'!A:A,'PCF-Werte Rittal'!C:C)</f>
        <v>4028177100374</v>
      </c>
      <c r="B275" s="71" t="str">
        <f>'PCF-Werte Rittal'!A276</f>
        <v>4395.000</v>
      </c>
      <c r="C275" s="73" cm="1">
        <f t="array" ref="C275">_xlfn.XLOOKUP(B275,'PCF-Werte Rittal'!A:A,IF('PCF-Werte Rittal'!D:D&lt;&gt;"",'PCF-Werte Rittal'!D:D,'PCF-Werte Rittal'!E:E),"")</f>
        <v>6.3882563166000006</v>
      </c>
      <c r="D275" s="72" t="str">
        <f>IF(_xlfn.XLOOKUP(B275,'PCF-Werte Rittal'!A:A,'PCF-Werte Rittal'!D:D,"")="","A1 - A3","A1 - D")</f>
        <v>A1 - A3</v>
      </c>
      <c r="E275" s="68">
        <v>1</v>
      </c>
      <c r="F275" s="68" t="s">
        <v>1048</v>
      </c>
      <c r="G275" s="70" t="str" cm="1">
        <f t="array" ref="G275">_xlfn.IFS(H275="2030-01","2025-01",H275="2031-01","2026-01")</f>
        <v>2026-01</v>
      </c>
      <c r="H275" s="79" t="str">
        <f>_xlfn.XLOOKUP(B275,'PCF-Werte Rittal'!A:A,'PCF-Werte Rittal'!K:K)</f>
        <v>2031-01</v>
      </c>
      <c r="I275" s="71" t="str">
        <f>_xlfn.XLOOKUP(B275,'PCF-Werte Rittal'!A:A,'PCF-Werte Rittal'!O:O)</f>
        <v>Internally</v>
      </c>
    </row>
    <row r="276" spans="1:9" x14ac:dyDescent="0.25">
      <c r="A276" s="74">
        <f>_xlfn.XLOOKUP(B276,'PCF-Werte Rittal'!A:A,'PCF-Werte Rittal'!C:C)</f>
        <v>4028177100398</v>
      </c>
      <c r="B276" s="71" t="str">
        <f>'PCF-Werte Rittal'!A277</f>
        <v>4396.000</v>
      </c>
      <c r="C276" s="73" cm="1">
        <f t="array" ref="C276">_xlfn.XLOOKUP(B276,'PCF-Werte Rittal'!A:A,IF('PCF-Werte Rittal'!D:D&lt;&gt;"",'PCF-Werte Rittal'!D:D,'PCF-Werte Rittal'!E:E),"")</f>
        <v>7.748357586600001</v>
      </c>
      <c r="D276" s="72" t="str">
        <f>IF(_xlfn.XLOOKUP(B276,'PCF-Werte Rittal'!A:A,'PCF-Werte Rittal'!D:D,"")="","A1 - A3","A1 - D")</f>
        <v>A1 - A3</v>
      </c>
      <c r="E276" s="68">
        <v>2</v>
      </c>
      <c r="F276" s="68" t="s">
        <v>1048</v>
      </c>
      <c r="G276" s="70" t="str" cm="1">
        <f t="array" ref="G276">_xlfn.IFS(H276="2030-01","2025-01",H276="2031-01","2026-01")</f>
        <v>2026-01</v>
      </c>
      <c r="H276" s="79" t="str">
        <f>_xlfn.XLOOKUP(B276,'PCF-Werte Rittal'!A:A,'PCF-Werte Rittal'!K:K)</f>
        <v>2031-01</v>
      </c>
      <c r="I276" s="71" t="str">
        <f>_xlfn.XLOOKUP(B276,'PCF-Werte Rittal'!A:A,'PCF-Werte Rittal'!O:O)</f>
        <v>Internally</v>
      </c>
    </row>
    <row r="277" spans="1:9" x14ac:dyDescent="0.25">
      <c r="A277" s="74">
        <f>_xlfn.XLOOKUP(B277,'PCF-Werte Rittal'!A:A,'PCF-Werte Rittal'!C:C)</f>
        <v>4028177522787</v>
      </c>
      <c r="B277" s="71" t="str">
        <f>'PCF-Werte Rittal'!A278</f>
        <v>4396.500</v>
      </c>
      <c r="C277" s="73" cm="1">
        <f t="array" ref="C277">_xlfn.XLOOKUP(B277,'PCF-Werte Rittal'!A:A,IF('PCF-Werte Rittal'!D:D&lt;&gt;"",'PCF-Werte Rittal'!D:D,'PCF-Werte Rittal'!E:E),"")</f>
        <v>7.748357586600001</v>
      </c>
      <c r="D277" s="72" t="str">
        <f>IF(_xlfn.XLOOKUP(B277,'PCF-Werte Rittal'!A:A,'PCF-Werte Rittal'!D:D,"")="","A1 - A3","A1 - D")</f>
        <v>A1 - A3</v>
      </c>
      <c r="E277" s="68">
        <v>1</v>
      </c>
      <c r="F277" s="68" t="s">
        <v>1048</v>
      </c>
      <c r="G277" s="70" t="str" cm="1">
        <f t="array" ref="G277">_xlfn.IFS(H277="2030-01","2025-01",H277="2031-01","2026-01")</f>
        <v>2026-01</v>
      </c>
      <c r="H277" s="79" t="str">
        <f>_xlfn.XLOOKUP(B277,'PCF-Werte Rittal'!A:A,'PCF-Werte Rittal'!K:K)</f>
        <v>2031-01</v>
      </c>
      <c r="I277" s="71" t="str">
        <f>_xlfn.XLOOKUP(B277,'PCF-Werte Rittal'!A:A,'PCF-Werte Rittal'!O:O)</f>
        <v>Internally</v>
      </c>
    </row>
    <row r="278" spans="1:9" x14ac:dyDescent="0.25">
      <c r="A278" s="74">
        <f>_xlfn.XLOOKUP(B278,'PCF-Werte Rittal'!A:A,'PCF-Werte Rittal'!C:C)</f>
        <v>4028177100411</v>
      </c>
      <c r="B278" s="71" t="str">
        <f>'PCF-Werte Rittal'!A279</f>
        <v>4398.000</v>
      </c>
      <c r="C278" s="73" cm="1">
        <f t="array" ref="C278">_xlfn.XLOOKUP(B278,'PCF-Werte Rittal'!A:A,IF('PCF-Werte Rittal'!D:D&lt;&gt;"",'PCF-Werte Rittal'!D:D,'PCF-Werte Rittal'!E:E),"")</f>
        <v>10.468560126600002</v>
      </c>
      <c r="D278" s="72" t="str">
        <f>IF(_xlfn.XLOOKUP(B278,'PCF-Werte Rittal'!A:A,'PCF-Werte Rittal'!D:D,"")="","A1 - A3","A1 - D")</f>
        <v>A1 - A3</v>
      </c>
      <c r="E278" s="68">
        <v>1</v>
      </c>
      <c r="F278" s="68" t="s">
        <v>1048</v>
      </c>
      <c r="G278" s="70" t="str" cm="1">
        <f t="array" ref="G278">_xlfn.IFS(H278="2030-01","2025-01",H278="2031-01","2026-01")</f>
        <v>2026-01</v>
      </c>
      <c r="H278" s="79" t="str">
        <f>_xlfn.XLOOKUP(B278,'PCF-Werte Rittal'!A:A,'PCF-Werte Rittal'!K:K)</f>
        <v>2031-01</v>
      </c>
      <c r="I278" s="71" t="str">
        <f>_xlfn.XLOOKUP(B278,'PCF-Werte Rittal'!A:A,'PCF-Werte Rittal'!O:O)</f>
        <v>Internally</v>
      </c>
    </row>
    <row r="279" spans="1:9" x14ac:dyDescent="0.25">
      <c r="A279" s="74">
        <f>_xlfn.XLOOKUP(B279,'PCF-Werte Rittal'!A:A,'PCF-Werte Rittal'!C:C)</f>
        <v>4028177522794</v>
      </c>
      <c r="B279" s="71" t="str">
        <f>'PCF-Werte Rittal'!A280</f>
        <v>4398.500</v>
      </c>
      <c r="C279" s="73" cm="1">
        <f t="array" ref="C279">_xlfn.XLOOKUP(B279,'PCF-Werte Rittal'!A:A,IF('PCF-Werte Rittal'!D:D&lt;&gt;"",'PCF-Werte Rittal'!D:D,'PCF-Werte Rittal'!E:E),"")</f>
        <v>10.468560126600002</v>
      </c>
      <c r="D279" s="72" t="str">
        <f>IF(_xlfn.XLOOKUP(B279,'PCF-Werte Rittal'!A:A,'PCF-Werte Rittal'!D:D,"")="","A1 - A3","A1 - D")</f>
        <v>A1 - A3</v>
      </c>
      <c r="E279" s="68">
        <v>1</v>
      </c>
      <c r="F279" s="68" t="s">
        <v>1048</v>
      </c>
      <c r="G279" s="70" t="str" cm="1">
        <f t="array" ref="G279">_xlfn.IFS(H279="2030-01","2025-01",H279="2031-01","2026-01")</f>
        <v>2026-01</v>
      </c>
      <c r="H279" s="79" t="str">
        <f>_xlfn.XLOOKUP(B279,'PCF-Werte Rittal'!A:A,'PCF-Werte Rittal'!K:K)</f>
        <v>2031-01</v>
      </c>
      <c r="I279" s="71" t="str">
        <f>_xlfn.XLOOKUP(B279,'PCF-Werte Rittal'!A:A,'PCF-Werte Rittal'!O:O)</f>
        <v>Internally</v>
      </c>
    </row>
    <row r="280" spans="1:9" x14ac:dyDescent="0.25">
      <c r="A280" s="74">
        <f>_xlfn.XLOOKUP(B280,'PCF-Werte Rittal'!A:A,'PCF-Werte Rittal'!C:C)</f>
        <v>4028177103351</v>
      </c>
      <c r="B280" s="71" t="str">
        <f>'PCF-Werte Rittal'!A281</f>
        <v>4579.000</v>
      </c>
      <c r="C280" s="73" cm="1">
        <f t="array" ref="C280">_xlfn.XLOOKUP(B280,'PCF-Werte Rittal'!A:A,IF('PCF-Werte Rittal'!D:D&lt;&gt;"",'PCF-Werte Rittal'!D:D,'PCF-Werte Rittal'!E:E),"")</f>
        <v>1.8614280056249999</v>
      </c>
      <c r="D280" s="72" t="str">
        <f>IF(_xlfn.XLOOKUP(B280,'PCF-Werte Rittal'!A:A,'PCF-Werte Rittal'!D:D,"")="","A1 - A3","A1 - D")</f>
        <v>A1 - A3</v>
      </c>
      <c r="E280" s="68">
        <v>1</v>
      </c>
      <c r="F280" s="68" t="s">
        <v>1048</v>
      </c>
      <c r="G280" s="70" t="str" cm="1">
        <f t="array" ref="G280">_xlfn.IFS(H280="2030-01","2025-01",H280="2031-01","2026-01")</f>
        <v>2026-01</v>
      </c>
      <c r="H280" s="79" t="str">
        <f>_xlfn.XLOOKUP(B280,'PCF-Werte Rittal'!A:A,'PCF-Werte Rittal'!K:K)</f>
        <v>2031-01</v>
      </c>
      <c r="I280" s="71" t="str">
        <f>_xlfn.XLOOKUP(B280,'PCF-Werte Rittal'!A:A,'PCF-Werte Rittal'!O:O)</f>
        <v>Internally</v>
      </c>
    </row>
    <row r="281" spans="1:9" x14ac:dyDescent="0.25">
      <c r="A281" s="74">
        <f>_xlfn.XLOOKUP(B281,'PCF-Werte Rittal'!A:A,'PCF-Werte Rittal'!C:C)</f>
        <v>4028177103726</v>
      </c>
      <c r="B281" s="71" t="str">
        <f>'PCF-Werte Rittal'!A282</f>
        <v>4594.000</v>
      </c>
      <c r="C281" s="73" cm="1">
        <f t="array" ref="C281">_xlfn.XLOOKUP(B281,'PCF-Werte Rittal'!A:A,IF('PCF-Werte Rittal'!D:D&lt;&gt;"",'PCF-Werte Rittal'!D:D,'PCF-Werte Rittal'!E:E),"")</f>
        <v>0.70225078687500009</v>
      </c>
      <c r="D281" s="72" t="str">
        <f>IF(_xlfn.XLOOKUP(B281,'PCF-Werte Rittal'!A:A,'PCF-Werte Rittal'!D:D,"")="","A1 - A3","A1 - D")</f>
        <v>A1 - A3</v>
      </c>
      <c r="E281" s="68">
        <v>1</v>
      </c>
      <c r="F281" s="68" t="s">
        <v>1048</v>
      </c>
      <c r="G281" s="70" t="str" cm="1">
        <f t="array" ref="G281">_xlfn.IFS(H281="2030-01","2025-01",H281="2031-01","2026-01")</f>
        <v>2026-01</v>
      </c>
      <c r="H281" s="79" t="str">
        <f>_xlfn.XLOOKUP(B281,'PCF-Werte Rittal'!A:A,'PCF-Werte Rittal'!K:K)</f>
        <v>2031-01</v>
      </c>
      <c r="I281" s="71" t="str">
        <f>_xlfn.XLOOKUP(B281,'PCF-Werte Rittal'!A:A,'PCF-Werte Rittal'!O:O)</f>
        <v>Internally</v>
      </c>
    </row>
    <row r="282" spans="1:9" x14ac:dyDescent="0.25">
      <c r="A282" s="74">
        <f>_xlfn.XLOOKUP(B282,'PCF-Werte Rittal'!A:A,'PCF-Werte Rittal'!C:C)</f>
        <v>4028177103764</v>
      </c>
      <c r="B282" s="71" t="str">
        <f>'PCF-Werte Rittal'!A283</f>
        <v>4596.000</v>
      </c>
      <c r="C282" s="73" cm="1">
        <f t="array" ref="C282">_xlfn.XLOOKUP(B282,'PCF-Werte Rittal'!A:A,IF('PCF-Werte Rittal'!D:D&lt;&gt;"",'PCF-Werte Rittal'!D:D,'PCF-Werte Rittal'!E:E),"")</f>
        <v>1.1659216743750005</v>
      </c>
      <c r="D282" s="72" t="str">
        <f>IF(_xlfn.XLOOKUP(B282,'PCF-Werte Rittal'!A:A,'PCF-Werte Rittal'!D:D,"")="","A1 - A3","A1 - D")</f>
        <v>A1 - A3</v>
      </c>
      <c r="E282" s="68">
        <v>1</v>
      </c>
      <c r="F282" s="68" t="s">
        <v>1048</v>
      </c>
      <c r="G282" s="70" t="str" cm="1">
        <f t="array" ref="G282">_xlfn.IFS(H282="2030-01","2025-01",H282="2031-01","2026-01")</f>
        <v>2026-01</v>
      </c>
      <c r="H282" s="79" t="str">
        <f>_xlfn.XLOOKUP(B282,'PCF-Werte Rittal'!A:A,'PCF-Werte Rittal'!K:K)</f>
        <v>2031-01</v>
      </c>
      <c r="I282" s="71" t="str">
        <f>_xlfn.XLOOKUP(B282,'PCF-Werte Rittal'!A:A,'PCF-Werte Rittal'!O:O)</f>
        <v>Internally</v>
      </c>
    </row>
    <row r="283" spans="1:9" x14ac:dyDescent="0.25">
      <c r="A283" s="74">
        <f>_xlfn.XLOOKUP(B283,'PCF-Werte Rittal'!A:A,'PCF-Werte Rittal'!C:C)</f>
        <v>4028177103801</v>
      </c>
      <c r="B283" s="71" t="str">
        <f>'PCF-Werte Rittal'!A284</f>
        <v>4598.000</v>
      </c>
      <c r="C283" s="73" cm="1">
        <f t="array" ref="C283">_xlfn.XLOOKUP(B283,'PCF-Werte Rittal'!A:A,IF('PCF-Werte Rittal'!D:D&lt;&gt;"",'PCF-Werte Rittal'!D:D,'PCF-Werte Rittal'!E:E),"")</f>
        <v>1.629592561875</v>
      </c>
      <c r="D283" s="72" t="str">
        <f>IF(_xlfn.XLOOKUP(B283,'PCF-Werte Rittal'!A:A,'PCF-Werte Rittal'!D:D,"")="","A1 - A3","A1 - D")</f>
        <v>A1 - A3</v>
      </c>
      <c r="E283" s="68">
        <v>1</v>
      </c>
      <c r="F283" s="68" t="s">
        <v>1048</v>
      </c>
      <c r="G283" s="70" t="str" cm="1">
        <f t="array" ref="G283">_xlfn.IFS(H283="2030-01","2025-01",H283="2031-01","2026-01")</f>
        <v>2026-01</v>
      </c>
      <c r="H283" s="79" t="str">
        <f>_xlfn.XLOOKUP(B283,'PCF-Werte Rittal'!A:A,'PCF-Werte Rittal'!K:K)</f>
        <v>2031-01</v>
      </c>
      <c r="I283" s="71" t="str">
        <f>_xlfn.XLOOKUP(B283,'PCF-Werte Rittal'!A:A,'PCF-Werte Rittal'!O:O)</f>
        <v>Internally</v>
      </c>
    </row>
    <row r="284" spans="1:9" x14ac:dyDescent="0.25">
      <c r="A284" s="74">
        <f>_xlfn.XLOOKUP(B284,'PCF-Werte Rittal'!A:A,'PCF-Werte Rittal'!C:C)</f>
        <v>4028177103825</v>
      </c>
      <c r="B284" s="71" t="str">
        <f>'PCF-Werte Rittal'!A285</f>
        <v>4599.000</v>
      </c>
      <c r="C284" s="73" cm="1">
        <f t="array" ref="C284">_xlfn.XLOOKUP(B284,'PCF-Werte Rittal'!A:A,IF('PCF-Werte Rittal'!D:D&lt;&gt;"",'PCF-Werte Rittal'!D:D,'PCF-Werte Rittal'!E:E),"")</f>
        <v>2.0932634493750002</v>
      </c>
      <c r="D284" s="72" t="str">
        <f>IF(_xlfn.XLOOKUP(B284,'PCF-Werte Rittal'!A:A,'PCF-Werte Rittal'!D:D,"")="","A1 - A3","A1 - D")</f>
        <v>A1 - A3</v>
      </c>
      <c r="E284" s="68">
        <v>1</v>
      </c>
      <c r="F284" s="68" t="s">
        <v>1048</v>
      </c>
      <c r="G284" s="70" t="str" cm="1">
        <f t="array" ref="G284">_xlfn.IFS(H284="2030-01","2025-01",H284="2031-01","2026-01")</f>
        <v>2026-01</v>
      </c>
      <c r="H284" s="79" t="str">
        <f>_xlfn.XLOOKUP(B284,'PCF-Werte Rittal'!A:A,'PCF-Werte Rittal'!K:K)</f>
        <v>2031-01</v>
      </c>
      <c r="I284" s="71" t="str">
        <f>_xlfn.XLOOKUP(B284,'PCF-Werte Rittal'!A:A,'PCF-Werte Rittal'!O:O)</f>
        <v>Internally</v>
      </c>
    </row>
    <row r="285" spans="1:9" x14ac:dyDescent="0.25">
      <c r="A285" s="74">
        <f>_xlfn.XLOOKUP(B285,'PCF-Werte Rittal'!A:A,'PCF-Werte Rittal'!C:C)</f>
        <v>4028177939035</v>
      </c>
      <c r="B285" s="71" t="str">
        <f>'PCF-Werte Rittal'!A286</f>
        <v>4599.100</v>
      </c>
      <c r="C285" s="73" cm="1">
        <f t="array" ref="C285">_xlfn.XLOOKUP(B285,'PCF-Werte Rittal'!A:A,IF('PCF-Werte Rittal'!D:D&lt;&gt;"",'PCF-Werte Rittal'!D:D,'PCF-Werte Rittal'!E:E),"")</f>
        <v>0.77180141999999985</v>
      </c>
      <c r="D285" s="72" t="str">
        <f>IF(_xlfn.XLOOKUP(B285,'PCF-Werte Rittal'!A:A,'PCF-Werte Rittal'!D:D,"")="","A1 - A3","A1 - D")</f>
        <v>A1 - A3</v>
      </c>
      <c r="E285" s="68">
        <v>1</v>
      </c>
      <c r="F285" s="68" t="s">
        <v>1048</v>
      </c>
      <c r="G285" s="70" t="str" cm="1">
        <f t="array" ref="G285">_xlfn.IFS(H285="2030-01","2025-01",H285="2031-01","2026-01")</f>
        <v>2026-01</v>
      </c>
      <c r="H285" s="79" t="str">
        <f>_xlfn.XLOOKUP(B285,'PCF-Werte Rittal'!A:A,'PCF-Werte Rittal'!K:K)</f>
        <v>2031-01</v>
      </c>
      <c r="I285" s="71" t="str">
        <f>_xlfn.XLOOKUP(B285,'PCF-Werte Rittal'!A:A,'PCF-Werte Rittal'!O:O)</f>
        <v>Internally</v>
      </c>
    </row>
    <row r="286" spans="1:9" x14ac:dyDescent="0.25">
      <c r="A286" s="74">
        <f>_xlfn.XLOOKUP(B286,'PCF-Werte Rittal'!A:A,'PCF-Werte Rittal'!C:C)</f>
        <v>4028177939028</v>
      </c>
      <c r="B286" s="71" t="str">
        <f>'PCF-Werte Rittal'!A287</f>
        <v>4599.200</v>
      </c>
      <c r="C286" s="73" cm="1">
        <f t="array" ref="C286">_xlfn.XLOOKUP(B286,'PCF-Werte Rittal'!A:A,IF('PCF-Werte Rittal'!D:D&lt;&gt;"",'PCF-Werte Rittal'!D:D,'PCF-Werte Rittal'!E:E),"")</f>
        <v>1.6527761062499999</v>
      </c>
      <c r="D286" s="72" t="str">
        <f>IF(_xlfn.XLOOKUP(B286,'PCF-Werte Rittal'!A:A,'PCF-Werte Rittal'!D:D,"")="","A1 - A3","A1 - D")</f>
        <v>A1 - A3</v>
      </c>
      <c r="E286" s="68">
        <v>2</v>
      </c>
      <c r="F286" s="68" t="s">
        <v>1048</v>
      </c>
      <c r="G286" s="70" t="str" cm="1">
        <f t="array" ref="G286">_xlfn.IFS(H286="2030-01","2025-01",H286="2031-01","2026-01")</f>
        <v>2026-01</v>
      </c>
      <c r="H286" s="79" t="str">
        <f>_xlfn.XLOOKUP(B286,'PCF-Werte Rittal'!A:A,'PCF-Werte Rittal'!K:K)</f>
        <v>2031-01</v>
      </c>
      <c r="I286" s="71" t="str">
        <f>_xlfn.XLOOKUP(B286,'PCF-Werte Rittal'!A:A,'PCF-Werte Rittal'!O:O)</f>
        <v>Internally</v>
      </c>
    </row>
    <row r="287" spans="1:9" x14ac:dyDescent="0.25">
      <c r="A287" s="74">
        <f>_xlfn.XLOOKUP(B287,'PCF-Werte Rittal'!A:A,'PCF-Werte Rittal'!C:C)</f>
        <v>4028177108110</v>
      </c>
      <c r="B287" s="71" t="str">
        <f>'PCF-Werte Rittal'!A288</f>
        <v>4694.000</v>
      </c>
      <c r="C287" s="73" cm="1">
        <f t="array" ref="C287">_xlfn.XLOOKUP(B287,'PCF-Werte Rittal'!A:A,IF('PCF-Werte Rittal'!D:D&lt;&gt;"",'PCF-Werte Rittal'!D:D,'PCF-Werte Rittal'!E:E),"")</f>
        <v>0.81816850874999991</v>
      </c>
      <c r="D287" s="72" t="str">
        <f>IF(_xlfn.XLOOKUP(B287,'PCF-Werte Rittal'!A:A,'PCF-Werte Rittal'!D:D,"")="","A1 - A3","A1 - D")</f>
        <v>A1 - A3</v>
      </c>
      <c r="E287" s="68">
        <v>2</v>
      </c>
      <c r="F287" s="68" t="s">
        <v>1048</v>
      </c>
      <c r="G287" s="70" t="str" cm="1">
        <f t="array" ref="G287">_xlfn.IFS(H287="2030-01","2025-01",H287="2031-01","2026-01")</f>
        <v>2026-01</v>
      </c>
      <c r="H287" s="79" t="str">
        <f>_xlfn.XLOOKUP(B287,'PCF-Werte Rittal'!A:A,'PCF-Werte Rittal'!K:K)</f>
        <v>2031-01</v>
      </c>
      <c r="I287" s="71" t="str">
        <f>_xlfn.XLOOKUP(B287,'PCF-Werte Rittal'!A:A,'PCF-Werte Rittal'!O:O)</f>
        <v>Internally</v>
      </c>
    </row>
    <row r="288" spans="1:9" x14ac:dyDescent="0.25">
      <c r="A288" s="74">
        <f>_xlfn.XLOOKUP(B288,'PCF-Werte Rittal'!A:A,'PCF-Werte Rittal'!C:C)</f>
        <v>4028177108134</v>
      </c>
      <c r="B288" s="71" t="str">
        <f>'PCF-Werte Rittal'!A289</f>
        <v>4695.000</v>
      </c>
      <c r="C288" s="73" cm="1">
        <f t="array" ref="C288">_xlfn.XLOOKUP(B288,'PCF-Werte Rittal'!A:A,IF('PCF-Werte Rittal'!D:D&lt;&gt;"",'PCF-Werte Rittal'!D:D,'PCF-Werte Rittal'!E:E),"")</f>
        <v>1.0500039525</v>
      </c>
      <c r="D288" s="72" t="str">
        <f>IF(_xlfn.XLOOKUP(B288,'PCF-Werte Rittal'!A:A,'PCF-Werte Rittal'!D:D,"")="","A1 - A3","A1 - D")</f>
        <v>A1 - A3</v>
      </c>
      <c r="E288" s="68">
        <v>2</v>
      </c>
      <c r="F288" s="68" t="s">
        <v>1048</v>
      </c>
      <c r="G288" s="70" t="str" cm="1">
        <f t="array" ref="G288">_xlfn.IFS(H288="2030-01","2025-01",H288="2031-01","2026-01")</f>
        <v>2026-01</v>
      </c>
      <c r="H288" s="79" t="str">
        <f>_xlfn.XLOOKUP(B288,'PCF-Werte Rittal'!A:A,'PCF-Werte Rittal'!K:K)</f>
        <v>2031-01</v>
      </c>
      <c r="I288" s="71" t="str">
        <f>_xlfn.XLOOKUP(B288,'PCF-Werte Rittal'!A:A,'PCF-Werte Rittal'!O:O)</f>
        <v>Internally</v>
      </c>
    </row>
    <row r="289" spans="1:9" x14ac:dyDescent="0.25">
      <c r="A289" s="74">
        <f>_xlfn.XLOOKUP(B289,'PCF-Werte Rittal'!A:A,'PCF-Werte Rittal'!C:C)</f>
        <v>4028177108158</v>
      </c>
      <c r="B289" s="71" t="str">
        <f>'PCF-Werte Rittal'!A290</f>
        <v>4696.000</v>
      </c>
      <c r="C289" s="73" cm="1">
        <f t="array" ref="C289">_xlfn.XLOOKUP(B289,'PCF-Werte Rittal'!A:A,IF('PCF-Werte Rittal'!D:D&lt;&gt;"",'PCF-Werte Rittal'!D:D,'PCF-Werte Rittal'!E:E),"")</f>
        <v>1.2818393962500001</v>
      </c>
      <c r="D289" s="72" t="str">
        <f>IF(_xlfn.XLOOKUP(B289,'PCF-Werte Rittal'!A:A,'PCF-Werte Rittal'!D:D,"")="","A1 - A3","A1 - D")</f>
        <v>A1 - A3</v>
      </c>
      <c r="E289" s="68">
        <v>2</v>
      </c>
      <c r="F289" s="68" t="s">
        <v>1048</v>
      </c>
      <c r="G289" s="70" t="str" cm="1">
        <f t="array" ref="G289">_xlfn.IFS(H289="2030-01","2025-01",H289="2031-01","2026-01")</f>
        <v>2026-01</v>
      </c>
      <c r="H289" s="79" t="str">
        <f>_xlfn.XLOOKUP(B289,'PCF-Werte Rittal'!A:A,'PCF-Werte Rittal'!K:K)</f>
        <v>2031-01</v>
      </c>
      <c r="I289" s="71" t="str">
        <f>_xlfn.XLOOKUP(B289,'PCF-Werte Rittal'!A:A,'PCF-Werte Rittal'!O:O)</f>
        <v>Internally</v>
      </c>
    </row>
    <row r="290" spans="1:9" x14ac:dyDescent="0.25">
      <c r="A290" s="74">
        <f>_xlfn.XLOOKUP(B290,'PCF-Werte Rittal'!A:A,'PCF-Werte Rittal'!C:C)</f>
        <v>4028177108172</v>
      </c>
      <c r="B290" s="71" t="str">
        <f>'PCF-Werte Rittal'!A291</f>
        <v>4697.000</v>
      </c>
      <c r="C290" s="73" cm="1">
        <f t="array" ref="C290">_xlfn.XLOOKUP(B290,'PCF-Werte Rittal'!A:A,IF('PCF-Werte Rittal'!D:D&lt;&gt;"",'PCF-Werte Rittal'!D:D,'PCF-Werte Rittal'!E:E),"")</f>
        <v>1.7455102837500005</v>
      </c>
      <c r="D290" s="72" t="str">
        <f>IF(_xlfn.XLOOKUP(B290,'PCF-Werte Rittal'!A:A,'PCF-Werte Rittal'!D:D,"")="","A1 - A3","A1 - D")</f>
        <v>A1 - A3</v>
      </c>
      <c r="E290" s="68">
        <v>2</v>
      </c>
      <c r="F290" s="68" t="s">
        <v>1048</v>
      </c>
      <c r="G290" s="70" t="str" cm="1">
        <f t="array" ref="G290">_xlfn.IFS(H290="2030-01","2025-01",H290="2031-01","2026-01")</f>
        <v>2026-01</v>
      </c>
      <c r="H290" s="79" t="str">
        <f>_xlfn.XLOOKUP(B290,'PCF-Werte Rittal'!A:A,'PCF-Werte Rittal'!K:K)</f>
        <v>2031-01</v>
      </c>
      <c r="I290" s="71" t="str">
        <f>_xlfn.XLOOKUP(B290,'PCF-Werte Rittal'!A:A,'PCF-Werte Rittal'!O:O)</f>
        <v>Internally</v>
      </c>
    </row>
    <row r="291" spans="1:9" x14ac:dyDescent="0.25">
      <c r="A291" s="74">
        <f>_xlfn.XLOOKUP(B291,'PCF-Werte Rittal'!A:A,'PCF-Werte Rittal'!C:C)</f>
        <v>4028177114371</v>
      </c>
      <c r="B291" s="71" t="str">
        <f>'PCF-Werte Rittal'!A292</f>
        <v>4933.000</v>
      </c>
      <c r="C291" s="73" cm="1">
        <f t="array" ref="C291">_xlfn.XLOOKUP(B291,'PCF-Werte Rittal'!A:A,IF('PCF-Werte Rittal'!D:D&lt;&gt;"",'PCF-Werte Rittal'!D:D,'PCF-Werte Rittal'!E:E),"")</f>
        <v>1.3080155736375001</v>
      </c>
      <c r="D291" s="72" t="str">
        <f>IF(_xlfn.XLOOKUP(B291,'PCF-Werte Rittal'!A:A,'PCF-Werte Rittal'!D:D,"")="","A1 - A3","A1 - D")</f>
        <v>A1 - A3</v>
      </c>
      <c r="E291" s="68">
        <v>2</v>
      </c>
      <c r="F291" s="68" t="s">
        <v>1048</v>
      </c>
      <c r="G291" s="70" t="str" cm="1">
        <f t="array" ref="G291">_xlfn.IFS(H291="2030-01","2025-01",H291="2031-01","2026-01")</f>
        <v>2026-01</v>
      </c>
      <c r="H291" s="79" t="str">
        <f>_xlfn.XLOOKUP(B291,'PCF-Werte Rittal'!A:A,'PCF-Werte Rittal'!K:K)</f>
        <v>2031-01</v>
      </c>
      <c r="I291" s="71" t="str">
        <f>_xlfn.XLOOKUP(B291,'PCF-Werte Rittal'!A:A,'PCF-Werte Rittal'!O:O)</f>
        <v>Internally</v>
      </c>
    </row>
    <row r="292" spans="1:9" x14ac:dyDescent="0.25">
      <c r="A292" s="74">
        <f>_xlfn.XLOOKUP(B292,'PCF-Werte Rittal'!A:A,'PCF-Werte Rittal'!C:C)</f>
        <v>4028177114395</v>
      </c>
      <c r="B292" s="71" t="str">
        <f>'PCF-Werte Rittal'!A293</f>
        <v>4934.000</v>
      </c>
      <c r="C292" s="73" cm="1">
        <f t="array" ref="C292">_xlfn.XLOOKUP(B292,'PCF-Werte Rittal'!A:A,IF('PCF-Werte Rittal'!D:D&lt;&gt;"",'PCF-Werte Rittal'!D:D,'PCF-Werte Rittal'!E:E),"")</f>
        <v>1.5954915238875003</v>
      </c>
      <c r="D292" s="72" t="str">
        <f>IF(_xlfn.XLOOKUP(B292,'PCF-Werte Rittal'!A:A,'PCF-Werte Rittal'!D:D,"")="","A1 - A3","A1 - D")</f>
        <v>A1 - A3</v>
      </c>
      <c r="E292" s="68">
        <v>2</v>
      </c>
      <c r="F292" s="68" t="s">
        <v>1048</v>
      </c>
      <c r="G292" s="70" t="str" cm="1">
        <f t="array" ref="G292">_xlfn.IFS(H292="2030-01","2025-01",H292="2031-01","2026-01")</f>
        <v>2026-01</v>
      </c>
      <c r="H292" s="79" t="str">
        <f>_xlfn.XLOOKUP(B292,'PCF-Werte Rittal'!A:A,'PCF-Werte Rittal'!K:K)</f>
        <v>2031-01</v>
      </c>
      <c r="I292" s="71" t="str">
        <f>_xlfn.XLOOKUP(B292,'PCF-Werte Rittal'!A:A,'PCF-Werte Rittal'!O:O)</f>
        <v>Internally</v>
      </c>
    </row>
    <row r="293" spans="1:9" x14ac:dyDescent="0.25">
      <c r="A293" s="74">
        <f>_xlfn.XLOOKUP(B293,'PCF-Werte Rittal'!A:A,'PCF-Werte Rittal'!C:C)</f>
        <v>4028177114418</v>
      </c>
      <c r="B293" s="71" t="str">
        <f>'PCF-Werte Rittal'!A294</f>
        <v>4935.000</v>
      </c>
      <c r="C293" s="73" cm="1">
        <f t="array" ref="C293">_xlfn.XLOOKUP(B293,'PCF-Werte Rittal'!A:A,IF('PCF-Werte Rittal'!D:D&lt;&gt;"",'PCF-Werte Rittal'!D:D,'PCF-Werte Rittal'!E:E),"")</f>
        <v>2.1704434243875004</v>
      </c>
      <c r="D293" s="72" t="str">
        <f>IF(_xlfn.XLOOKUP(B293,'PCF-Werte Rittal'!A:A,'PCF-Werte Rittal'!D:D,"")="","A1 - A3","A1 - D")</f>
        <v>A1 - A3</v>
      </c>
      <c r="E293" s="68">
        <v>2</v>
      </c>
      <c r="F293" s="68" t="s">
        <v>1048</v>
      </c>
      <c r="G293" s="70" t="str" cm="1">
        <f t="array" ref="G293">_xlfn.IFS(H293="2030-01","2025-01",H293="2031-01","2026-01")</f>
        <v>2026-01</v>
      </c>
      <c r="H293" s="79" t="str">
        <f>_xlfn.XLOOKUP(B293,'PCF-Werte Rittal'!A:A,'PCF-Werte Rittal'!K:K)</f>
        <v>2031-01</v>
      </c>
      <c r="I293" s="71" t="str">
        <f>_xlfn.XLOOKUP(B293,'PCF-Werte Rittal'!A:A,'PCF-Werte Rittal'!O:O)</f>
        <v>Internally</v>
      </c>
    </row>
    <row r="294" spans="1:9" x14ac:dyDescent="0.25">
      <c r="A294" s="74">
        <f>_xlfn.XLOOKUP(B294,'PCF-Werte Rittal'!A:A,'PCF-Werte Rittal'!C:C)</f>
        <v>4028177114456</v>
      </c>
      <c r="B294" s="71" t="str">
        <f>'PCF-Werte Rittal'!A295</f>
        <v>4937.000</v>
      </c>
      <c r="C294" s="73" cm="1">
        <f t="array" ref="C294">_xlfn.XLOOKUP(B294,'PCF-Werte Rittal'!A:A,IF('PCF-Werte Rittal'!D:D&lt;&gt;"",'PCF-Werte Rittal'!D:D,'PCF-Werte Rittal'!E:E),"")</f>
        <v>3.3203472253875006</v>
      </c>
      <c r="D294" s="72" t="str">
        <f>IF(_xlfn.XLOOKUP(B294,'PCF-Werte Rittal'!A:A,'PCF-Werte Rittal'!D:D,"")="","A1 - A3","A1 - D")</f>
        <v>A1 - A3</v>
      </c>
      <c r="E294" s="68">
        <v>2</v>
      </c>
      <c r="F294" s="68" t="s">
        <v>1048</v>
      </c>
      <c r="G294" s="70" t="str" cm="1">
        <f t="array" ref="G294">_xlfn.IFS(H294="2030-01","2025-01",H294="2031-01","2026-01")</f>
        <v>2026-01</v>
      </c>
      <c r="H294" s="79" t="str">
        <f>_xlfn.XLOOKUP(B294,'PCF-Werte Rittal'!A:A,'PCF-Werte Rittal'!K:K)</f>
        <v>2031-01</v>
      </c>
      <c r="I294" s="71" t="str">
        <f>_xlfn.XLOOKUP(B294,'PCF-Werte Rittal'!A:A,'PCF-Werte Rittal'!O:O)</f>
        <v>Internally</v>
      </c>
    </row>
    <row r="295" spans="1:9" x14ac:dyDescent="0.25">
      <c r="A295" s="74">
        <f>_xlfn.XLOOKUP(B295,'PCF-Werte Rittal'!A:A,'PCF-Werte Rittal'!C:C)</f>
        <v>4028177114579</v>
      </c>
      <c r="B295" s="71" t="str">
        <f>'PCF-Werte Rittal'!A296</f>
        <v>4943.000</v>
      </c>
      <c r="C295" s="73" cm="1">
        <f t="array" ref="C295">_xlfn.XLOOKUP(B295,'PCF-Werte Rittal'!A:A,IF('PCF-Werte Rittal'!D:D&lt;&gt;"",'PCF-Werte Rittal'!D:D,'PCF-Werte Rittal'!E:E),"")</f>
        <v>1.5189858274500003</v>
      </c>
      <c r="D295" s="72" t="str">
        <f>IF(_xlfn.XLOOKUP(B295,'PCF-Werte Rittal'!A:A,'PCF-Werte Rittal'!D:D,"")="","A1 - A3","A1 - D")</f>
        <v>A1 - A3</v>
      </c>
      <c r="E295" s="68">
        <v>2</v>
      </c>
      <c r="F295" s="68" t="s">
        <v>1048</v>
      </c>
      <c r="G295" s="70" t="str" cm="1">
        <f t="array" ref="G295">_xlfn.IFS(H295="2030-01","2025-01",H295="2031-01","2026-01")</f>
        <v>2026-01</v>
      </c>
      <c r="H295" s="79" t="str">
        <f>_xlfn.XLOOKUP(B295,'PCF-Werte Rittal'!A:A,'PCF-Werte Rittal'!K:K)</f>
        <v>2031-01</v>
      </c>
      <c r="I295" s="71" t="str">
        <f>_xlfn.XLOOKUP(B295,'PCF-Werte Rittal'!A:A,'PCF-Werte Rittal'!O:O)</f>
        <v>Internally</v>
      </c>
    </row>
    <row r="296" spans="1:9" x14ac:dyDescent="0.25">
      <c r="A296" s="74">
        <f>_xlfn.XLOOKUP(B296,'PCF-Werte Rittal'!A:A,'PCF-Werte Rittal'!C:C)</f>
        <v>4028177114593</v>
      </c>
      <c r="B296" s="71" t="str">
        <f>'PCF-Werte Rittal'!A297</f>
        <v>4944.000</v>
      </c>
      <c r="C296" s="73" cm="1">
        <f t="array" ref="C296">_xlfn.XLOOKUP(B296,'PCF-Werte Rittal'!A:A,IF('PCF-Werte Rittal'!D:D&lt;&gt;"",'PCF-Werte Rittal'!D:D,'PCF-Werte Rittal'!E:E),"")</f>
        <v>1.8528288664500001</v>
      </c>
      <c r="D296" s="72" t="str">
        <f>IF(_xlfn.XLOOKUP(B296,'PCF-Werte Rittal'!A:A,'PCF-Werte Rittal'!D:D,"")="","A1 - A3","A1 - D")</f>
        <v>A1 - A3</v>
      </c>
      <c r="E296" s="68">
        <v>2</v>
      </c>
      <c r="F296" s="68" t="s">
        <v>1048</v>
      </c>
      <c r="G296" s="70" t="str" cm="1">
        <f t="array" ref="G296">_xlfn.IFS(H296="2030-01","2025-01",H296="2031-01","2026-01")</f>
        <v>2026-01</v>
      </c>
      <c r="H296" s="79" t="str">
        <f>_xlfn.XLOOKUP(B296,'PCF-Werte Rittal'!A:A,'PCF-Werte Rittal'!K:K)</f>
        <v>2031-01</v>
      </c>
      <c r="I296" s="71" t="str">
        <f>_xlfn.XLOOKUP(B296,'PCF-Werte Rittal'!A:A,'PCF-Werte Rittal'!O:O)</f>
        <v>Internally</v>
      </c>
    </row>
    <row r="297" spans="1:9" x14ac:dyDescent="0.25">
      <c r="A297" s="74">
        <f>_xlfn.XLOOKUP(B297,'PCF-Werte Rittal'!A:A,'PCF-Werte Rittal'!C:C)</f>
        <v>4028177114616</v>
      </c>
      <c r="B297" s="71" t="str">
        <f>'PCF-Werte Rittal'!A298</f>
        <v>4945.000</v>
      </c>
      <c r="C297" s="73" cm="1">
        <f t="array" ref="C297">_xlfn.XLOOKUP(B297,'PCF-Werte Rittal'!A:A,IF('PCF-Werte Rittal'!D:D&lt;&gt;"",'PCF-Werte Rittal'!D:D,'PCF-Werte Rittal'!E:E),"")</f>
        <v>2.5205149444500003</v>
      </c>
      <c r="D297" s="72" t="str">
        <f>IF(_xlfn.XLOOKUP(B297,'PCF-Werte Rittal'!A:A,'PCF-Werte Rittal'!D:D,"")="","A1 - A3","A1 - D")</f>
        <v>A1 - A3</v>
      </c>
      <c r="E297" s="68">
        <v>2</v>
      </c>
      <c r="F297" s="68" t="s">
        <v>1048</v>
      </c>
      <c r="G297" s="70" t="str" cm="1">
        <f t="array" ref="G297">_xlfn.IFS(H297="2030-01","2025-01",H297="2031-01","2026-01")</f>
        <v>2026-01</v>
      </c>
      <c r="H297" s="79" t="str">
        <f>_xlfn.XLOOKUP(B297,'PCF-Werte Rittal'!A:A,'PCF-Werte Rittal'!K:K)</f>
        <v>2031-01</v>
      </c>
      <c r="I297" s="71" t="str">
        <f>_xlfn.XLOOKUP(B297,'PCF-Werte Rittal'!A:A,'PCF-Werte Rittal'!O:O)</f>
        <v>Internally</v>
      </c>
    </row>
    <row r="298" spans="1:9" x14ac:dyDescent="0.25">
      <c r="A298" s="74">
        <f>_xlfn.XLOOKUP(B298,'PCF-Werte Rittal'!A:A,'PCF-Werte Rittal'!C:C)</f>
        <v>4028177114630</v>
      </c>
      <c r="B298" s="71" t="str">
        <f>'PCF-Werte Rittal'!A299</f>
        <v>4946.000</v>
      </c>
      <c r="C298" s="73" cm="1">
        <f t="array" ref="C298">_xlfn.XLOOKUP(B298,'PCF-Werte Rittal'!A:A,IF('PCF-Werte Rittal'!D:D&lt;&gt;"",'PCF-Werte Rittal'!D:D,'PCF-Werte Rittal'!E:E),"")</f>
        <v>3.1882010224500004</v>
      </c>
      <c r="D298" s="72" t="str">
        <f>IF(_xlfn.XLOOKUP(B298,'PCF-Werte Rittal'!A:A,'PCF-Werte Rittal'!D:D,"")="","A1 - A3","A1 - D")</f>
        <v>A1 - A3</v>
      </c>
      <c r="E298" s="68">
        <v>2</v>
      </c>
      <c r="F298" s="68" t="s">
        <v>1048</v>
      </c>
      <c r="G298" s="70" t="str" cm="1">
        <f t="array" ref="G298">_xlfn.IFS(H298="2030-01","2025-01",H298="2031-01","2026-01")</f>
        <v>2026-01</v>
      </c>
      <c r="H298" s="79" t="str">
        <f>_xlfn.XLOOKUP(B298,'PCF-Werte Rittal'!A:A,'PCF-Werte Rittal'!K:K)</f>
        <v>2031-01</v>
      </c>
      <c r="I298" s="71" t="str">
        <f>_xlfn.XLOOKUP(B298,'PCF-Werte Rittal'!A:A,'PCF-Werte Rittal'!O:O)</f>
        <v>Internally</v>
      </c>
    </row>
    <row r="299" spans="1:9" x14ac:dyDescent="0.25">
      <c r="A299" s="74">
        <f>_xlfn.XLOOKUP(B299,'PCF-Werte Rittal'!A:A,'PCF-Werte Rittal'!C:C)</f>
        <v>4028177114654</v>
      </c>
      <c r="B299" s="71" t="str">
        <f>'PCF-Werte Rittal'!A300</f>
        <v>4947.000</v>
      </c>
      <c r="C299" s="73" cm="1">
        <f t="array" ref="C299">_xlfn.XLOOKUP(B299,'PCF-Werte Rittal'!A:A,IF('PCF-Werte Rittal'!D:D&lt;&gt;"",'PCF-Werte Rittal'!D:D,'PCF-Werte Rittal'!E:E),"")</f>
        <v>3.8558871004500004</v>
      </c>
      <c r="D299" s="72" t="str">
        <f>IF(_xlfn.XLOOKUP(B299,'PCF-Werte Rittal'!A:A,'PCF-Werte Rittal'!D:D,"")="","A1 - A3","A1 - D")</f>
        <v>A1 - A3</v>
      </c>
      <c r="E299" s="68">
        <v>2</v>
      </c>
      <c r="F299" s="68" t="s">
        <v>1048</v>
      </c>
      <c r="G299" s="70" t="str" cm="1">
        <f t="array" ref="G299">_xlfn.IFS(H299="2030-01","2025-01",H299="2031-01","2026-01")</f>
        <v>2026-01</v>
      </c>
      <c r="H299" s="79" t="str">
        <f>_xlfn.XLOOKUP(B299,'PCF-Werte Rittal'!A:A,'PCF-Werte Rittal'!K:K)</f>
        <v>2031-01</v>
      </c>
      <c r="I299" s="71" t="str">
        <f>_xlfn.XLOOKUP(B299,'PCF-Werte Rittal'!A:A,'PCF-Werte Rittal'!O:O)</f>
        <v>Internally</v>
      </c>
    </row>
    <row r="300" spans="1:9" x14ac:dyDescent="0.25">
      <c r="A300" s="74">
        <f>_xlfn.XLOOKUP(B300,'PCF-Werte Rittal'!A:A,'PCF-Werte Rittal'!C:C)</f>
        <v>4028177959248</v>
      </c>
      <c r="B300" s="71" t="str">
        <f>'PCF-Werte Rittal'!A301</f>
        <v>5820.600</v>
      </c>
      <c r="C300" s="73" cm="1">
        <f t="array" ref="C300">_xlfn.XLOOKUP(B300,'PCF-Werte Rittal'!A:A,IF('PCF-Werte Rittal'!D:D&lt;&gt;"",'PCF-Werte Rittal'!D:D,'PCF-Werte Rittal'!E:E),"")</f>
        <v>267.25957001685157</v>
      </c>
      <c r="D300" s="72" t="str">
        <f>IF(_xlfn.XLOOKUP(B300,'PCF-Werte Rittal'!A:A,'PCF-Werte Rittal'!D:D,"")="","A1 - A3","A1 - D")</f>
        <v>A1 - D</v>
      </c>
      <c r="E300" s="68">
        <v>2</v>
      </c>
      <c r="F300" s="68" t="s">
        <v>1048</v>
      </c>
      <c r="G300" s="70" t="str" cm="1">
        <f t="array" ref="G300">_xlfn.IFS(H300="2030-01","2025-01",H300="2031-01","2026-01")</f>
        <v>2025-01</v>
      </c>
      <c r="H300" s="79" t="str">
        <f>_xlfn.XLOOKUP(B300,'PCF-Werte Rittal'!A:A,'PCF-Werte Rittal'!K:K)</f>
        <v>2030-01</v>
      </c>
      <c r="I300" s="71" t="str">
        <f>_xlfn.XLOOKUP(B300,'PCF-Werte Rittal'!A:A,'PCF-Werte Rittal'!O:O)</f>
        <v>Externally</v>
      </c>
    </row>
    <row r="301" spans="1:9" x14ac:dyDescent="0.25">
      <c r="A301" s="74">
        <f>_xlfn.XLOOKUP(B301,'PCF-Werte Rittal'!A:A,'PCF-Werte Rittal'!C:C)</f>
        <v>4028177959255</v>
      </c>
      <c r="B301" s="71" t="str">
        <f>'PCF-Werte Rittal'!A302</f>
        <v>5821.600</v>
      </c>
      <c r="C301" s="73" cm="1">
        <f t="array" ref="C301">_xlfn.XLOOKUP(B301,'PCF-Werte Rittal'!A:A,IF('PCF-Werte Rittal'!D:D&lt;&gt;"",'PCF-Werte Rittal'!D:D,'PCF-Werte Rittal'!E:E),"")</f>
        <v>189.59544318455423</v>
      </c>
      <c r="D301" s="72" t="str">
        <f>IF(_xlfn.XLOOKUP(B301,'PCF-Werte Rittal'!A:A,'PCF-Werte Rittal'!D:D,"")="","A1 - A3","A1 - D")</f>
        <v>A1 - D</v>
      </c>
      <c r="E301" s="68">
        <v>2</v>
      </c>
      <c r="F301" s="68" t="s">
        <v>1048</v>
      </c>
      <c r="G301" s="70" t="str" cm="1">
        <f t="array" ref="G301">_xlfn.IFS(H301="2030-01","2025-01",H301="2031-01","2026-01")</f>
        <v>2025-01</v>
      </c>
      <c r="H301" s="79" t="str">
        <f>_xlfn.XLOOKUP(B301,'PCF-Werte Rittal'!A:A,'PCF-Werte Rittal'!K:K)</f>
        <v>2030-01</v>
      </c>
      <c r="I301" s="71" t="str">
        <f>_xlfn.XLOOKUP(B301,'PCF-Werte Rittal'!A:A,'PCF-Werte Rittal'!O:O)</f>
        <v>Externally</v>
      </c>
    </row>
    <row r="302" spans="1:9" x14ac:dyDescent="0.25">
      <c r="A302" s="74">
        <f>_xlfn.XLOOKUP(B302,'PCF-Werte Rittal'!A:A,'PCF-Werte Rittal'!C:C)</f>
        <v>4028177959262</v>
      </c>
      <c r="B302" s="71" t="str">
        <f>'PCF-Werte Rittal'!A303</f>
        <v>5822.600</v>
      </c>
      <c r="C302" s="73" cm="1">
        <f t="array" ref="C302">_xlfn.XLOOKUP(B302,'PCF-Werte Rittal'!A:A,IF('PCF-Werte Rittal'!D:D&lt;&gt;"",'PCF-Werte Rittal'!D:D,'PCF-Werte Rittal'!E:E),"")</f>
        <v>321.53661416903662</v>
      </c>
      <c r="D302" s="72" t="str">
        <f>IF(_xlfn.XLOOKUP(B302,'PCF-Werte Rittal'!A:A,'PCF-Werte Rittal'!D:D,"")="","A1 - A3","A1 - D")</f>
        <v>A1 - D</v>
      </c>
      <c r="E302" s="68">
        <v>2</v>
      </c>
      <c r="F302" s="68" t="s">
        <v>1048</v>
      </c>
      <c r="G302" s="70" t="str" cm="1">
        <f t="array" ref="G302">_xlfn.IFS(H302="2030-01","2025-01",H302="2031-01","2026-01")</f>
        <v>2025-01</v>
      </c>
      <c r="H302" s="79" t="str">
        <f>_xlfn.XLOOKUP(B302,'PCF-Werte Rittal'!A:A,'PCF-Werte Rittal'!K:K)</f>
        <v>2030-01</v>
      </c>
      <c r="I302" s="71" t="str">
        <f>_xlfn.XLOOKUP(B302,'PCF-Werte Rittal'!A:A,'PCF-Werte Rittal'!O:O)</f>
        <v>Externally</v>
      </c>
    </row>
    <row r="303" spans="1:9" x14ac:dyDescent="0.25">
      <c r="A303" s="74">
        <f>_xlfn.XLOOKUP(B303,'PCF-Werte Rittal'!A:A,'PCF-Werte Rittal'!C:C)</f>
        <v>4028177959279</v>
      </c>
      <c r="B303" s="71" t="str">
        <f>'PCF-Werte Rittal'!A304</f>
        <v>5823.600</v>
      </c>
      <c r="C303" s="73" cm="1">
        <f t="array" ref="C303">_xlfn.XLOOKUP(B303,'PCF-Werte Rittal'!A:A,IF('PCF-Werte Rittal'!D:D&lt;&gt;"",'PCF-Werte Rittal'!D:D,'PCF-Werte Rittal'!E:E),"")</f>
        <v>349.81561847120685</v>
      </c>
      <c r="D303" s="72" t="str">
        <f>IF(_xlfn.XLOOKUP(B303,'PCF-Werte Rittal'!A:A,'PCF-Werte Rittal'!D:D,"")="","A1 - A3","A1 - D")</f>
        <v>A1 - D</v>
      </c>
      <c r="E303" s="68">
        <v>2</v>
      </c>
      <c r="F303" s="68" t="s">
        <v>1048</v>
      </c>
      <c r="G303" s="70" t="str" cm="1">
        <f t="array" ref="G303">_xlfn.IFS(H303="2030-01","2025-01",H303="2031-01","2026-01")</f>
        <v>2025-01</v>
      </c>
      <c r="H303" s="79" t="str">
        <f>_xlfn.XLOOKUP(B303,'PCF-Werte Rittal'!A:A,'PCF-Werte Rittal'!K:K)</f>
        <v>2030-01</v>
      </c>
      <c r="I303" s="71" t="str">
        <f>_xlfn.XLOOKUP(B303,'PCF-Werte Rittal'!A:A,'PCF-Werte Rittal'!O:O)</f>
        <v>Externally</v>
      </c>
    </row>
    <row r="304" spans="1:9" x14ac:dyDescent="0.25">
      <c r="A304" s="74">
        <f>_xlfn.XLOOKUP(B304,'PCF-Werte Rittal'!A:A,'PCF-Werte Rittal'!C:C)</f>
        <v>4028177959286</v>
      </c>
      <c r="B304" s="71" t="str">
        <f>'PCF-Werte Rittal'!A305</f>
        <v>5824.600</v>
      </c>
      <c r="C304" s="73" cm="1">
        <f t="array" ref="C304">_xlfn.XLOOKUP(B304,'PCF-Werte Rittal'!A:A,IF('PCF-Werte Rittal'!D:D&lt;&gt;"",'PCF-Werte Rittal'!D:D,'PCF-Werte Rittal'!E:E),"")</f>
        <v>450.79198037513299</v>
      </c>
      <c r="D304" s="72" t="str">
        <f>IF(_xlfn.XLOOKUP(B304,'PCF-Werte Rittal'!A:A,'PCF-Werte Rittal'!D:D,"")="","A1 - A3","A1 - D")</f>
        <v>A1 - D</v>
      </c>
      <c r="E304" s="68">
        <v>2</v>
      </c>
      <c r="F304" s="68" t="s">
        <v>1048</v>
      </c>
      <c r="G304" s="70" t="str" cm="1">
        <f t="array" ref="G304">_xlfn.IFS(H304="2030-01","2025-01",H304="2031-01","2026-01")</f>
        <v>2025-01</v>
      </c>
      <c r="H304" s="79" t="str">
        <f>_xlfn.XLOOKUP(B304,'PCF-Werte Rittal'!A:A,'PCF-Werte Rittal'!K:K)</f>
        <v>2030-01</v>
      </c>
      <c r="I304" s="71" t="str">
        <f>_xlfn.XLOOKUP(B304,'PCF-Werte Rittal'!A:A,'PCF-Werte Rittal'!O:O)</f>
        <v>Externally</v>
      </c>
    </row>
    <row r="305" spans="1:9" x14ac:dyDescent="0.25">
      <c r="A305" s="74">
        <f>_xlfn.XLOOKUP(B305,'PCF-Werte Rittal'!A:A,'PCF-Werte Rittal'!C:C)</f>
        <v>4028177959293</v>
      </c>
      <c r="B305" s="71" t="str">
        <f>'PCF-Werte Rittal'!A306</f>
        <v>5825.600</v>
      </c>
      <c r="C305" s="73" cm="1">
        <f t="array" ref="C305">_xlfn.XLOOKUP(B305,'PCF-Werte Rittal'!A:A,IF('PCF-Werte Rittal'!D:D&lt;&gt;"",'PCF-Werte Rittal'!D:D,'PCF-Werte Rittal'!E:E),"")</f>
        <v>491.18826033173821</v>
      </c>
      <c r="D305" s="72" t="str">
        <f>IF(_xlfn.XLOOKUP(B305,'PCF-Werte Rittal'!A:A,'PCF-Werte Rittal'!D:D,"")="","A1 - A3","A1 - D")</f>
        <v>A1 - D</v>
      </c>
      <c r="E305" s="68">
        <v>2</v>
      </c>
      <c r="F305" s="68" t="s">
        <v>1048</v>
      </c>
      <c r="G305" s="70" t="str" cm="1">
        <f t="array" ref="G305">_xlfn.IFS(H305="2030-01","2025-01",H305="2031-01","2026-01")</f>
        <v>2025-01</v>
      </c>
      <c r="H305" s="79" t="str">
        <f>_xlfn.XLOOKUP(B305,'PCF-Werte Rittal'!A:A,'PCF-Werte Rittal'!K:K)</f>
        <v>2030-01</v>
      </c>
      <c r="I305" s="71" t="str">
        <f>_xlfn.XLOOKUP(B305,'PCF-Werte Rittal'!A:A,'PCF-Werte Rittal'!O:O)</f>
        <v>Externally</v>
      </c>
    </row>
    <row r="306" spans="1:9" x14ac:dyDescent="0.25">
      <c r="A306" s="74">
        <f>_xlfn.XLOOKUP(B306,'PCF-Werte Rittal'!A:A,'PCF-Werte Rittal'!C:C)</f>
        <v>4028177959156</v>
      </c>
      <c r="B306" s="71" t="str">
        <f>'PCF-Werte Rittal'!A307</f>
        <v>5830.600</v>
      </c>
      <c r="C306" s="73" cm="1">
        <f t="array" ref="C306">_xlfn.XLOOKUP(B306,'PCF-Werte Rittal'!A:A,IF('PCF-Werte Rittal'!D:D&lt;&gt;"",'PCF-Werte Rittal'!D:D,'PCF-Werte Rittal'!E:E),"")</f>
        <v>283.53598510930493</v>
      </c>
      <c r="D306" s="72" t="str">
        <f>IF(_xlfn.XLOOKUP(B306,'PCF-Werte Rittal'!A:A,'PCF-Werte Rittal'!D:D,"")="","A1 - A3","A1 - D")</f>
        <v>A1 - D</v>
      </c>
      <c r="E306" s="68">
        <v>2</v>
      </c>
      <c r="F306" s="68" t="s">
        <v>1048</v>
      </c>
      <c r="G306" s="70" t="str" cm="1">
        <f t="array" ref="G306">_xlfn.IFS(H306="2030-01","2025-01",H306="2031-01","2026-01")</f>
        <v>2025-01</v>
      </c>
      <c r="H306" s="79" t="str">
        <f>_xlfn.XLOOKUP(B306,'PCF-Werte Rittal'!A:A,'PCF-Werte Rittal'!K:K)</f>
        <v>2030-01</v>
      </c>
      <c r="I306" s="71" t="str">
        <f>_xlfn.XLOOKUP(B306,'PCF-Werte Rittal'!A:A,'PCF-Werte Rittal'!O:O)</f>
        <v>Externally</v>
      </c>
    </row>
    <row r="307" spans="1:9" x14ac:dyDescent="0.25">
      <c r="A307" s="74">
        <f>_xlfn.XLOOKUP(B307,'PCF-Werte Rittal'!A:A,'PCF-Werte Rittal'!C:C)</f>
        <v>4028177959323</v>
      </c>
      <c r="B307" s="71" t="str">
        <f>'PCF-Werte Rittal'!A308</f>
        <v>5830.680</v>
      </c>
      <c r="C307" s="73" cm="1">
        <f t="array" ref="C307">_xlfn.XLOOKUP(B307,'PCF-Werte Rittal'!A:A,IF('PCF-Werte Rittal'!D:D&lt;&gt;"",'PCF-Werte Rittal'!D:D,'PCF-Werte Rittal'!E:E),"")</f>
        <v>299.51461683525957</v>
      </c>
      <c r="D307" s="72" t="str">
        <f>IF(_xlfn.XLOOKUP(B307,'PCF-Werte Rittal'!A:A,'PCF-Werte Rittal'!D:D,"")="","A1 - A3","A1 - D")</f>
        <v>A1 - D</v>
      </c>
      <c r="E307" s="68">
        <v>2</v>
      </c>
      <c r="F307" s="68" t="s">
        <v>1048</v>
      </c>
      <c r="G307" s="70" t="str" cm="1">
        <f t="array" ref="G307">_xlfn.IFS(H307="2030-01","2025-01",H307="2031-01","2026-01")</f>
        <v>2025-01</v>
      </c>
      <c r="H307" s="79" t="str">
        <f>_xlfn.XLOOKUP(B307,'PCF-Werte Rittal'!A:A,'PCF-Werte Rittal'!K:K)</f>
        <v>2030-01</v>
      </c>
      <c r="I307" s="71" t="str">
        <f>_xlfn.XLOOKUP(B307,'PCF-Werte Rittal'!A:A,'PCF-Werte Rittal'!O:O)</f>
        <v>Externally</v>
      </c>
    </row>
    <row r="308" spans="1:9" x14ac:dyDescent="0.25">
      <c r="A308" s="74">
        <f>_xlfn.XLOOKUP(B308,'PCF-Werte Rittal'!A:A,'PCF-Werte Rittal'!C:C)</f>
        <v>4028177959125</v>
      </c>
      <c r="B308" s="71" t="str">
        <f>'PCF-Werte Rittal'!A309</f>
        <v>5831.600</v>
      </c>
      <c r="C308" s="73" cm="1">
        <f t="array" ref="C308">_xlfn.XLOOKUP(B308,'PCF-Werte Rittal'!A:A,IF('PCF-Werte Rittal'!D:D&lt;&gt;"",'PCF-Werte Rittal'!D:D,'PCF-Werte Rittal'!E:E),"")</f>
        <v>339.01798856340042</v>
      </c>
      <c r="D308" s="72" t="str">
        <f>IF(_xlfn.XLOOKUP(B308,'PCF-Werte Rittal'!A:A,'PCF-Werte Rittal'!D:D,"")="","A1 - A3","A1 - D")</f>
        <v>A1 - D</v>
      </c>
      <c r="E308" s="68">
        <v>1</v>
      </c>
      <c r="F308" s="68" t="s">
        <v>1048</v>
      </c>
      <c r="G308" s="70" t="str" cm="1">
        <f t="array" ref="G308">_xlfn.IFS(H308="2030-01","2025-01",H308="2031-01","2026-01")</f>
        <v>2025-01</v>
      </c>
      <c r="H308" s="79" t="str">
        <f>_xlfn.XLOOKUP(B308,'PCF-Werte Rittal'!A:A,'PCF-Werte Rittal'!K:K)</f>
        <v>2030-01</v>
      </c>
      <c r="I308" s="71" t="str">
        <f>_xlfn.XLOOKUP(B308,'PCF-Werte Rittal'!A:A,'PCF-Werte Rittal'!O:O)</f>
        <v>Externally</v>
      </c>
    </row>
    <row r="309" spans="1:9" x14ac:dyDescent="0.25">
      <c r="A309" s="74">
        <f>_xlfn.XLOOKUP(B309,'PCF-Werte Rittal'!A:A,'PCF-Werte Rittal'!C:C)</f>
        <v>4028177959309</v>
      </c>
      <c r="B309" s="71" t="str">
        <f>'PCF-Werte Rittal'!A310</f>
        <v>5831.680</v>
      </c>
      <c r="C309" s="73" cm="1">
        <f t="array" ref="C309">_xlfn.XLOOKUP(B309,'PCF-Werte Rittal'!A:A,IF('PCF-Werte Rittal'!D:D&lt;&gt;"",'PCF-Werte Rittal'!D:D,'PCF-Werte Rittal'!E:E),"")</f>
        <v>359.73203380606446</v>
      </c>
      <c r="D309" s="72" t="str">
        <f>IF(_xlfn.XLOOKUP(B309,'PCF-Werte Rittal'!A:A,'PCF-Werte Rittal'!D:D,"")="","A1 - A3","A1 - D")</f>
        <v>A1 - D</v>
      </c>
      <c r="E309" s="68">
        <v>1</v>
      </c>
      <c r="F309" s="68" t="s">
        <v>1048</v>
      </c>
      <c r="G309" s="70" t="str" cm="1">
        <f t="array" ref="G309">_xlfn.IFS(H309="2030-01","2025-01",H309="2031-01","2026-01")</f>
        <v>2025-01</v>
      </c>
      <c r="H309" s="79" t="str">
        <f>_xlfn.XLOOKUP(B309,'PCF-Werte Rittal'!A:A,'PCF-Werte Rittal'!K:K)</f>
        <v>2030-01</v>
      </c>
      <c r="I309" s="71" t="str">
        <f>_xlfn.XLOOKUP(B309,'PCF-Werte Rittal'!A:A,'PCF-Werte Rittal'!O:O)</f>
        <v>Externally</v>
      </c>
    </row>
    <row r="310" spans="1:9" x14ac:dyDescent="0.25">
      <c r="A310" s="74">
        <f>_xlfn.XLOOKUP(B310,'PCF-Werte Rittal'!A:A,'PCF-Werte Rittal'!C:C)</f>
        <v>4028177959200</v>
      </c>
      <c r="B310" s="71" t="str">
        <f>'PCF-Werte Rittal'!A311</f>
        <v>5832.600</v>
      </c>
      <c r="C310" s="73" cm="1">
        <f t="array" ref="C310">_xlfn.XLOOKUP(B310,'PCF-Werte Rittal'!A:A,IF('PCF-Werte Rittal'!D:D&lt;&gt;"",'PCF-Werte Rittal'!D:D,'PCF-Werte Rittal'!E:E),"")</f>
        <v>368.54986956337018</v>
      </c>
      <c r="D310" s="72" t="str">
        <f>IF(_xlfn.XLOOKUP(B310,'PCF-Werte Rittal'!A:A,'PCF-Werte Rittal'!D:D,"")="","A1 - A3","A1 - D")</f>
        <v>A1 - D</v>
      </c>
      <c r="E310" s="68">
        <v>1</v>
      </c>
      <c r="F310" s="68" t="s">
        <v>1048</v>
      </c>
      <c r="G310" s="70" t="str" cm="1">
        <f t="array" ref="G310">_xlfn.IFS(H310="2030-01","2025-01",H310="2031-01","2026-01")</f>
        <v>2025-01</v>
      </c>
      <c r="H310" s="79" t="str">
        <f>_xlfn.XLOOKUP(B310,'PCF-Werte Rittal'!A:A,'PCF-Werte Rittal'!K:K)</f>
        <v>2030-01</v>
      </c>
      <c r="I310" s="71" t="str">
        <f>_xlfn.XLOOKUP(B310,'PCF-Werte Rittal'!A:A,'PCF-Werte Rittal'!O:O)</f>
        <v>Externally</v>
      </c>
    </row>
    <row r="311" spans="1:9" x14ac:dyDescent="0.25">
      <c r="A311" s="74">
        <f>_xlfn.XLOOKUP(B311,'PCF-Werte Rittal'!A:A,'PCF-Werte Rittal'!C:C)</f>
        <v>4028177959217</v>
      </c>
      <c r="B311" s="71" t="str">
        <f>'PCF-Werte Rittal'!A312</f>
        <v>5833.600</v>
      </c>
      <c r="C311" s="73" cm="1">
        <f t="array" ref="C311">_xlfn.XLOOKUP(B311,'PCF-Werte Rittal'!A:A,IF('PCF-Werte Rittal'!D:D&lt;&gt;"",'PCF-Werte Rittal'!D:D,'PCF-Werte Rittal'!E:E),"")</f>
        <v>387.923764042492</v>
      </c>
      <c r="D311" s="72" t="str">
        <f>IF(_xlfn.XLOOKUP(B311,'PCF-Werte Rittal'!A:A,'PCF-Werte Rittal'!D:D,"")="","A1 - A3","A1 - D")</f>
        <v>A1 - D</v>
      </c>
      <c r="E311" s="68">
        <v>1</v>
      </c>
      <c r="F311" s="68" t="s">
        <v>1048</v>
      </c>
      <c r="G311" s="70" t="str" cm="1">
        <f t="array" ref="G311">_xlfn.IFS(H311="2030-01","2025-01",H311="2031-01","2026-01")</f>
        <v>2025-01</v>
      </c>
      <c r="H311" s="79" t="str">
        <f>_xlfn.XLOOKUP(B311,'PCF-Werte Rittal'!A:A,'PCF-Werte Rittal'!K:K)</f>
        <v>2030-01</v>
      </c>
      <c r="I311" s="71" t="str">
        <f>_xlfn.XLOOKUP(B311,'PCF-Werte Rittal'!A:A,'PCF-Werte Rittal'!O:O)</f>
        <v>Externally</v>
      </c>
    </row>
    <row r="312" spans="1:9" x14ac:dyDescent="0.25">
      <c r="A312" s="74">
        <f>_xlfn.XLOOKUP(B312,'PCF-Werte Rittal'!A:A,'PCF-Werte Rittal'!C:C)</f>
        <v>4028177959224</v>
      </c>
      <c r="B312" s="71" t="str">
        <f>'PCF-Werte Rittal'!A313</f>
        <v>5834.600</v>
      </c>
      <c r="C312" s="73" cm="1">
        <f t="array" ref="C312">_xlfn.XLOOKUP(B312,'PCF-Werte Rittal'!A:A,IF('PCF-Werte Rittal'!D:D&lt;&gt;"",'PCF-Werte Rittal'!D:D,'PCF-Werte Rittal'!E:E),"")</f>
        <v>407.47215501486374</v>
      </c>
      <c r="D312" s="72" t="str">
        <f>IF(_xlfn.XLOOKUP(B312,'PCF-Werte Rittal'!A:A,'PCF-Werte Rittal'!D:D,"")="","A1 - A3","A1 - D")</f>
        <v>A1 - D</v>
      </c>
      <c r="E312" s="68">
        <v>1</v>
      </c>
      <c r="F312" s="68" t="s">
        <v>1048</v>
      </c>
      <c r="G312" s="70" t="str" cm="1">
        <f t="array" ref="G312">_xlfn.IFS(H312="2030-01","2025-01",H312="2031-01","2026-01")</f>
        <v>2025-01</v>
      </c>
      <c r="H312" s="79" t="str">
        <f>_xlfn.XLOOKUP(B312,'PCF-Werte Rittal'!A:A,'PCF-Werte Rittal'!K:K)</f>
        <v>2030-01</v>
      </c>
      <c r="I312" s="71" t="str">
        <f>_xlfn.XLOOKUP(B312,'PCF-Werte Rittal'!A:A,'PCF-Werte Rittal'!O:O)</f>
        <v>Externally</v>
      </c>
    </row>
    <row r="313" spans="1:9" x14ac:dyDescent="0.25">
      <c r="A313" s="74">
        <f>_xlfn.XLOOKUP(B313,'PCF-Werte Rittal'!A:A,'PCF-Werte Rittal'!C:C)</f>
        <v>4028177959316</v>
      </c>
      <c r="B313" s="71" t="str">
        <f>'PCF-Werte Rittal'!A314</f>
        <v>5834.680</v>
      </c>
      <c r="C313" s="73" cm="1">
        <f t="array" ref="C313">_xlfn.XLOOKUP(B313,'PCF-Werte Rittal'!A:A,IF('PCF-Werte Rittal'!D:D&lt;&gt;"",'PCF-Werte Rittal'!D:D,'PCF-Werte Rittal'!E:E),"")</f>
        <v>434.3551838084083</v>
      </c>
      <c r="D313" s="72" t="str">
        <f>IF(_xlfn.XLOOKUP(B313,'PCF-Werte Rittal'!A:A,'PCF-Werte Rittal'!D:D,"")="","A1 - A3","A1 - D")</f>
        <v>A1 - D</v>
      </c>
      <c r="E313" s="68">
        <v>1</v>
      </c>
      <c r="F313" s="68" t="s">
        <v>1048</v>
      </c>
      <c r="G313" s="70" t="str" cm="1">
        <f t="array" ref="G313">_xlfn.IFS(H313="2030-01","2025-01",H313="2031-01","2026-01")</f>
        <v>2025-01</v>
      </c>
      <c r="H313" s="79" t="str">
        <f>_xlfn.XLOOKUP(B313,'PCF-Werte Rittal'!A:A,'PCF-Werte Rittal'!K:K)</f>
        <v>2030-01</v>
      </c>
      <c r="I313" s="71" t="str">
        <f>_xlfn.XLOOKUP(B313,'PCF-Werte Rittal'!A:A,'PCF-Werte Rittal'!O:O)</f>
        <v>Externally</v>
      </c>
    </row>
    <row r="314" spans="1:9" x14ac:dyDescent="0.25">
      <c r="A314" s="74">
        <f>_xlfn.XLOOKUP(B314,'PCF-Werte Rittal'!A:A,'PCF-Werte Rittal'!C:C)</f>
        <v>4028177959149</v>
      </c>
      <c r="B314" s="71" t="str">
        <f>'PCF-Werte Rittal'!A315</f>
        <v>5840.600</v>
      </c>
      <c r="C314" s="73" cm="1">
        <f t="array" ref="C314">_xlfn.XLOOKUP(B314,'PCF-Werte Rittal'!A:A,IF('PCF-Werte Rittal'!D:D&lt;&gt;"",'PCF-Werte Rittal'!D:D,'PCF-Werte Rittal'!E:E),"")</f>
        <v>415.85256113471661</v>
      </c>
      <c r="D314" s="72" t="str">
        <f>IF(_xlfn.XLOOKUP(B314,'PCF-Werte Rittal'!A:A,'PCF-Werte Rittal'!D:D,"")="","A1 - A3","A1 - D")</f>
        <v>A1 - D</v>
      </c>
      <c r="E314" s="68">
        <v>1</v>
      </c>
      <c r="F314" s="68" t="s">
        <v>1048</v>
      </c>
      <c r="G314" s="70" t="str" cm="1">
        <f t="array" ref="G314">_xlfn.IFS(H314="2030-01","2025-01",H314="2031-01","2026-01")</f>
        <v>2025-01</v>
      </c>
      <c r="H314" s="79" t="str">
        <f>_xlfn.XLOOKUP(B314,'PCF-Werte Rittal'!A:A,'PCF-Werte Rittal'!K:K)</f>
        <v>2030-01</v>
      </c>
      <c r="I314" s="71" t="str">
        <f>_xlfn.XLOOKUP(B314,'PCF-Werte Rittal'!A:A,'PCF-Werte Rittal'!O:O)</f>
        <v>Externally</v>
      </c>
    </row>
    <row r="315" spans="1:9" x14ac:dyDescent="0.25">
      <c r="A315" s="74">
        <f>_xlfn.XLOOKUP(B315,'PCF-Werte Rittal'!A:A,'PCF-Werte Rittal'!C:C)</f>
        <v>4028177959132</v>
      </c>
      <c r="B315" s="71" t="str">
        <f>'PCF-Werte Rittal'!A316</f>
        <v>5841.600</v>
      </c>
      <c r="C315" s="73" cm="1">
        <f t="array" ref="C315">_xlfn.XLOOKUP(B315,'PCF-Werte Rittal'!A:A,IF('PCF-Werte Rittal'!D:D&lt;&gt;"",'PCF-Werte Rittal'!D:D,'PCF-Werte Rittal'!E:E),"")</f>
        <v>469.89196303721207</v>
      </c>
      <c r="D315" s="72" t="str">
        <f>IF(_xlfn.XLOOKUP(B315,'PCF-Werte Rittal'!A:A,'PCF-Werte Rittal'!D:D,"")="","A1 - A3","A1 - D")</f>
        <v>A1 - D</v>
      </c>
      <c r="E315" s="68">
        <v>1</v>
      </c>
      <c r="F315" s="68" t="s">
        <v>1048</v>
      </c>
      <c r="G315" s="70" t="str" cm="1">
        <f t="array" ref="G315">_xlfn.IFS(H315="2030-01","2025-01",H315="2031-01","2026-01")</f>
        <v>2025-01</v>
      </c>
      <c r="H315" s="79" t="str">
        <f>_xlfn.XLOOKUP(B315,'PCF-Werte Rittal'!A:A,'PCF-Werte Rittal'!K:K)</f>
        <v>2030-01</v>
      </c>
      <c r="I315" s="71" t="str">
        <f>_xlfn.XLOOKUP(B315,'PCF-Werte Rittal'!A:A,'PCF-Werte Rittal'!O:O)</f>
        <v>Externally</v>
      </c>
    </row>
    <row r="316" spans="1:9" x14ac:dyDescent="0.25">
      <c r="A316" s="74">
        <f>_xlfn.XLOOKUP(B316,'PCF-Werte Rittal'!A:A,'PCF-Werte Rittal'!C:C)</f>
        <v>4028177959163</v>
      </c>
      <c r="B316" s="71" t="str">
        <f>'PCF-Werte Rittal'!A317</f>
        <v>5842.600</v>
      </c>
      <c r="C316" s="73" cm="1">
        <f t="array" ref="C316">_xlfn.XLOOKUP(B316,'PCF-Werte Rittal'!A:A,IF('PCF-Werte Rittal'!D:D&lt;&gt;"",'PCF-Werte Rittal'!D:D,'PCF-Werte Rittal'!E:E),"")</f>
        <v>589.51083973251832</v>
      </c>
      <c r="D316" s="72" t="str">
        <f>IF(_xlfn.XLOOKUP(B316,'PCF-Werte Rittal'!A:A,'PCF-Werte Rittal'!D:D,"")="","A1 - A3","A1 - D")</f>
        <v>A1 - D</v>
      </c>
      <c r="E316" s="68">
        <v>1</v>
      </c>
      <c r="F316" s="68" t="s">
        <v>1048</v>
      </c>
      <c r="G316" s="70" t="str" cm="1">
        <f t="array" ref="G316">_xlfn.IFS(H316="2030-01","2025-01",H316="2031-01","2026-01")</f>
        <v>2025-01</v>
      </c>
      <c r="H316" s="79" t="str">
        <f>_xlfn.XLOOKUP(B316,'PCF-Werte Rittal'!A:A,'PCF-Werte Rittal'!K:K)</f>
        <v>2030-01</v>
      </c>
      <c r="I316" s="71" t="str">
        <f>_xlfn.XLOOKUP(B316,'PCF-Werte Rittal'!A:A,'PCF-Werte Rittal'!O:O)</f>
        <v>Externally</v>
      </c>
    </row>
    <row r="317" spans="1:9" x14ac:dyDescent="0.25">
      <c r="A317" s="74">
        <f>_xlfn.XLOOKUP(B317,'PCF-Werte Rittal'!A:A,'PCF-Werte Rittal'!C:C)</f>
        <v>4028177959194</v>
      </c>
      <c r="B317" s="71" t="str">
        <f>'PCF-Werte Rittal'!A318</f>
        <v>5843.600</v>
      </c>
      <c r="C317" s="73" cm="1">
        <f t="array" ref="C317">_xlfn.XLOOKUP(B317,'PCF-Werte Rittal'!A:A,IF('PCF-Werte Rittal'!D:D&lt;&gt;"",'PCF-Werte Rittal'!D:D,'PCF-Werte Rittal'!E:E),"")</f>
        <v>512.16299900201716</v>
      </c>
      <c r="D317" s="72" t="str">
        <f>IF(_xlfn.XLOOKUP(B317,'PCF-Werte Rittal'!A:A,'PCF-Werte Rittal'!D:D,"")="","A1 - A3","A1 - D")</f>
        <v>A1 - D</v>
      </c>
      <c r="E317" s="68">
        <v>1</v>
      </c>
      <c r="F317" s="68" t="s">
        <v>1048</v>
      </c>
      <c r="G317" s="70" t="str" cm="1">
        <f t="array" ref="G317">_xlfn.IFS(H317="2030-01","2025-01",H317="2031-01","2026-01")</f>
        <v>2025-01</v>
      </c>
      <c r="H317" s="79" t="str">
        <f>_xlfn.XLOOKUP(B317,'PCF-Werte Rittal'!A:A,'PCF-Werte Rittal'!K:K)</f>
        <v>2030-01</v>
      </c>
      <c r="I317" s="71" t="str">
        <f>_xlfn.XLOOKUP(B317,'PCF-Werte Rittal'!A:A,'PCF-Werte Rittal'!O:O)</f>
        <v>Externally</v>
      </c>
    </row>
    <row r="318" spans="1:9" x14ac:dyDescent="0.25">
      <c r="A318" s="74">
        <f>_xlfn.XLOOKUP(B318,'PCF-Werte Rittal'!A:A,'PCF-Werte Rittal'!C:C)</f>
        <v>4028177959187</v>
      </c>
      <c r="B318" s="71" t="str">
        <f>'PCF-Werte Rittal'!A319</f>
        <v>5844.600</v>
      </c>
      <c r="C318" s="73" cm="1">
        <f t="array" ref="C318">_xlfn.XLOOKUP(B318,'PCF-Werte Rittal'!A:A,IF('PCF-Werte Rittal'!D:D&lt;&gt;"",'PCF-Werte Rittal'!D:D,'PCF-Werte Rittal'!E:E),"")</f>
        <v>529.43184414251823</v>
      </c>
      <c r="D318" s="72" t="str">
        <f>IF(_xlfn.XLOOKUP(B318,'PCF-Werte Rittal'!A:A,'PCF-Werte Rittal'!D:D,"")="","A1 - A3","A1 - D")</f>
        <v>A1 - D</v>
      </c>
      <c r="E318" s="68">
        <v>1</v>
      </c>
      <c r="F318" s="68" t="s">
        <v>1048</v>
      </c>
      <c r="G318" s="70" t="str" cm="1">
        <f t="array" ref="G318">_xlfn.IFS(H318="2030-01","2025-01",H318="2031-01","2026-01")</f>
        <v>2025-01</v>
      </c>
      <c r="H318" s="79" t="str">
        <f>_xlfn.XLOOKUP(B318,'PCF-Werte Rittal'!A:A,'PCF-Werte Rittal'!K:K)</f>
        <v>2030-01</v>
      </c>
      <c r="I318" s="71" t="str">
        <f>_xlfn.XLOOKUP(B318,'PCF-Werte Rittal'!A:A,'PCF-Werte Rittal'!O:O)</f>
        <v>Externally</v>
      </c>
    </row>
    <row r="319" spans="1:9" x14ac:dyDescent="0.25">
      <c r="A319" s="74">
        <f>_xlfn.XLOOKUP(B319,'PCF-Werte Rittal'!A:A,'PCF-Werte Rittal'!C:C)</f>
        <v>4028177959231</v>
      </c>
      <c r="B319" s="71" t="str">
        <f>'PCF-Werte Rittal'!A320</f>
        <v>5845.600</v>
      </c>
      <c r="C319" s="73" cm="1">
        <f t="array" ref="C319">_xlfn.XLOOKUP(B319,'PCF-Werte Rittal'!A:A,IF('PCF-Werte Rittal'!D:D&lt;&gt;"",'PCF-Werte Rittal'!D:D,'PCF-Werte Rittal'!E:E),"")</f>
        <v>555.93043804353738</v>
      </c>
      <c r="D319" s="72" t="str">
        <f>IF(_xlfn.XLOOKUP(B319,'PCF-Werte Rittal'!A:A,'PCF-Werte Rittal'!D:D,"")="","A1 - A3","A1 - D")</f>
        <v>A1 - D</v>
      </c>
      <c r="E319" s="68">
        <v>1</v>
      </c>
      <c r="F319" s="68" t="s">
        <v>1048</v>
      </c>
      <c r="G319" s="70" t="str" cm="1">
        <f t="array" ref="G319">_xlfn.IFS(H319="2030-01","2025-01",H319="2031-01","2026-01")</f>
        <v>2025-01</v>
      </c>
      <c r="H319" s="79" t="str">
        <f>_xlfn.XLOOKUP(B319,'PCF-Werte Rittal'!A:A,'PCF-Werte Rittal'!K:K)</f>
        <v>2030-01</v>
      </c>
      <c r="I319" s="71" t="str">
        <f>_xlfn.XLOOKUP(B319,'PCF-Werte Rittal'!A:A,'PCF-Werte Rittal'!O:O)</f>
        <v>Externally</v>
      </c>
    </row>
    <row r="320" spans="1:9" x14ac:dyDescent="0.25">
      <c r="A320" s="74">
        <f>_xlfn.XLOOKUP(B320,'PCF-Werte Rittal'!A:A,'PCF-Werte Rittal'!C:C)</f>
        <v>4028177959170</v>
      </c>
      <c r="B320" s="71" t="str">
        <f>'PCF-Werte Rittal'!A321</f>
        <v>5846.600</v>
      </c>
      <c r="C320" s="73" cm="1">
        <f t="array" ref="C320">_xlfn.XLOOKUP(B320,'PCF-Werte Rittal'!A:A,IF('PCF-Werte Rittal'!D:D&lt;&gt;"",'PCF-Werte Rittal'!D:D,'PCF-Werte Rittal'!E:E),"")</f>
        <v>730.94354461488012</v>
      </c>
      <c r="D320" s="72" t="str">
        <f>IF(_xlfn.XLOOKUP(B320,'PCF-Werte Rittal'!A:A,'PCF-Werte Rittal'!D:D,"")="","A1 - A3","A1 - D")</f>
        <v>A1 - D</v>
      </c>
      <c r="E320" s="68">
        <v>1</v>
      </c>
      <c r="F320" s="68" t="s">
        <v>1048</v>
      </c>
      <c r="G320" s="70" t="str" cm="1">
        <f t="array" ref="G320">_xlfn.IFS(H320="2030-01","2025-01",H320="2031-01","2026-01")</f>
        <v>2025-01</v>
      </c>
      <c r="H320" s="79" t="str">
        <f>_xlfn.XLOOKUP(B320,'PCF-Werte Rittal'!A:A,'PCF-Werte Rittal'!K:K)</f>
        <v>2030-01</v>
      </c>
      <c r="I320" s="71" t="str">
        <f>_xlfn.XLOOKUP(B320,'PCF-Werte Rittal'!A:A,'PCF-Werte Rittal'!O:O)</f>
        <v>Externally</v>
      </c>
    </row>
    <row r="321" spans="1:9" x14ac:dyDescent="0.25">
      <c r="A321" s="74">
        <f>_xlfn.XLOOKUP(B321,'PCF-Werte Rittal'!A:A,'PCF-Werte Rittal'!C:C)</f>
        <v>4028177968837</v>
      </c>
      <c r="B321" s="71" t="str">
        <f>'PCF-Werte Rittal'!A322</f>
        <v>5847.600</v>
      </c>
      <c r="C321" s="73" cm="1">
        <f t="array" ref="C321">_xlfn.XLOOKUP(B321,'PCF-Werte Rittal'!A:A,IF('PCF-Werte Rittal'!D:D&lt;&gt;"",'PCF-Werte Rittal'!D:D,'PCF-Werte Rittal'!E:E),"")</f>
        <v>757.100799288399</v>
      </c>
      <c r="D321" s="72" t="str">
        <f>IF(_xlfn.XLOOKUP(B321,'PCF-Werte Rittal'!A:A,'PCF-Werte Rittal'!D:D,"")="","A1 - A3","A1 - D")</f>
        <v>A1 - D</v>
      </c>
      <c r="E321" s="68">
        <v>1</v>
      </c>
      <c r="F321" s="68" t="s">
        <v>1048</v>
      </c>
      <c r="G321" s="70" t="str" cm="1">
        <f t="array" ref="G321">_xlfn.IFS(H321="2030-01","2025-01",H321="2031-01","2026-01")</f>
        <v>2025-01</v>
      </c>
      <c r="H321" s="79" t="str">
        <f>_xlfn.XLOOKUP(B321,'PCF-Werte Rittal'!A:A,'PCF-Werte Rittal'!K:K)</f>
        <v>2030-01</v>
      </c>
      <c r="I321" s="71" t="str">
        <f>_xlfn.XLOOKUP(B321,'PCF-Werte Rittal'!A:A,'PCF-Werte Rittal'!O:O)</f>
        <v>Externally</v>
      </c>
    </row>
    <row r="322" spans="1:9" x14ac:dyDescent="0.25">
      <c r="A322" s="74">
        <f>_xlfn.XLOOKUP(B322,'PCF-Werte Rittal'!A:A,'PCF-Werte Rittal'!C:C)</f>
        <v>4028177959361</v>
      </c>
      <c r="B322" s="71" t="str">
        <f>'PCF-Werte Rittal'!A323</f>
        <v>5850.600</v>
      </c>
      <c r="C322" s="73" cm="1">
        <f t="array" ref="C322">_xlfn.XLOOKUP(B322,'PCF-Werte Rittal'!A:A,IF('PCF-Werte Rittal'!D:D&lt;&gt;"",'PCF-Werte Rittal'!D:D,'PCF-Werte Rittal'!E:E),"")</f>
        <v>273.84248070922121</v>
      </c>
      <c r="D322" s="72" t="str">
        <f>IF(_xlfn.XLOOKUP(B322,'PCF-Werte Rittal'!A:A,'PCF-Werte Rittal'!D:D,"")="","A1 - A3","A1 - D")</f>
        <v>A1 - A3</v>
      </c>
      <c r="E322" s="68">
        <v>1</v>
      </c>
      <c r="F322" s="68" t="s">
        <v>1048</v>
      </c>
      <c r="G322" s="70" t="str" cm="1">
        <f t="array" ref="G322">_xlfn.IFS(H322="2030-01","2025-01",H322="2031-01","2026-01")</f>
        <v>2026-01</v>
      </c>
      <c r="H322" s="79" t="str">
        <f>_xlfn.XLOOKUP(B322,'PCF-Werte Rittal'!A:A,'PCF-Werte Rittal'!K:K)</f>
        <v>2031-01</v>
      </c>
      <c r="I322" s="71" t="str">
        <f>_xlfn.XLOOKUP(B322,'PCF-Werte Rittal'!A:A,'PCF-Werte Rittal'!O:O)</f>
        <v>Internally</v>
      </c>
    </row>
    <row r="323" spans="1:9" x14ac:dyDescent="0.25">
      <c r="A323" s="74">
        <f>_xlfn.XLOOKUP(B323,'PCF-Werte Rittal'!A:A,'PCF-Werte Rittal'!C:C)</f>
        <v>4028177959415</v>
      </c>
      <c r="B323" s="71" t="str">
        <f>'PCF-Werte Rittal'!A324</f>
        <v>5850.680</v>
      </c>
      <c r="C323" s="73" cm="1">
        <f t="array" ref="C323">_xlfn.XLOOKUP(B323,'PCF-Werte Rittal'!A:A,IF('PCF-Werte Rittal'!D:D&lt;&gt;"",'PCF-Werte Rittal'!D:D,'PCF-Werte Rittal'!E:E),"")</f>
        <v>283.20923683457465</v>
      </c>
      <c r="D323" s="72" t="str">
        <f>IF(_xlfn.XLOOKUP(B323,'PCF-Werte Rittal'!A:A,'PCF-Werte Rittal'!D:D,"")="","A1 - A3","A1 - D")</f>
        <v>A1 - A3</v>
      </c>
      <c r="E323" s="68">
        <v>1</v>
      </c>
      <c r="F323" s="68" t="s">
        <v>1048</v>
      </c>
      <c r="G323" s="70" t="str" cm="1">
        <f t="array" ref="G323">_xlfn.IFS(H323="2030-01","2025-01",H323="2031-01","2026-01")</f>
        <v>2026-01</v>
      </c>
      <c r="H323" s="79" t="str">
        <f>_xlfn.XLOOKUP(B323,'PCF-Werte Rittal'!A:A,'PCF-Werte Rittal'!K:K)</f>
        <v>2031-01</v>
      </c>
      <c r="I323" s="71" t="str">
        <f>_xlfn.XLOOKUP(B323,'PCF-Werte Rittal'!A:A,'PCF-Werte Rittal'!O:O)</f>
        <v>Internally</v>
      </c>
    </row>
    <row r="324" spans="1:9" x14ac:dyDescent="0.25">
      <c r="A324" s="74">
        <f>_xlfn.XLOOKUP(B324,'PCF-Werte Rittal'!A:A,'PCF-Werte Rittal'!C:C)</f>
        <v>4028177959378</v>
      </c>
      <c r="B324" s="71" t="str">
        <f>'PCF-Werte Rittal'!A325</f>
        <v>5851.600</v>
      </c>
      <c r="C324" s="73" cm="1">
        <f t="array" ref="C324">_xlfn.XLOOKUP(B324,'PCF-Werte Rittal'!A:A,IF('PCF-Werte Rittal'!D:D&lt;&gt;"",'PCF-Werte Rittal'!D:D,'PCF-Werte Rittal'!E:E),"")</f>
        <v>320.0538036680864</v>
      </c>
      <c r="D324" s="72" t="str">
        <f>IF(_xlfn.XLOOKUP(B324,'PCF-Werte Rittal'!A:A,'PCF-Werte Rittal'!D:D,"")="","A1 - A3","A1 - D")</f>
        <v>A1 - A3</v>
      </c>
      <c r="E324" s="68">
        <v>1</v>
      </c>
      <c r="F324" s="68" t="s">
        <v>1048</v>
      </c>
      <c r="G324" s="70" t="str" cm="1">
        <f t="array" ref="G324">_xlfn.IFS(H324="2030-01","2025-01",H324="2031-01","2026-01")</f>
        <v>2026-01</v>
      </c>
      <c r="H324" s="79" t="str">
        <f>_xlfn.XLOOKUP(B324,'PCF-Werte Rittal'!A:A,'PCF-Werte Rittal'!K:K)</f>
        <v>2031-01</v>
      </c>
      <c r="I324" s="71" t="str">
        <f>_xlfn.XLOOKUP(B324,'PCF-Werte Rittal'!A:A,'PCF-Werte Rittal'!O:O)</f>
        <v>Internally</v>
      </c>
    </row>
    <row r="325" spans="1:9" x14ac:dyDescent="0.25">
      <c r="A325" s="74">
        <f>_xlfn.XLOOKUP(B325,'PCF-Werte Rittal'!A:A,'PCF-Werte Rittal'!C:C)</f>
        <v>4028177959354</v>
      </c>
      <c r="B325" s="71" t="str">
        <f>'PCF-Werte Rittal'!A326</f>
        <v>5852.600</v>
      </c>
      <c r="C325" s="73" cm="1">
        <f t="array" ref="C325">_xlfn.XLOOKUP(B325,'PCF-Werte Rittal'!A:A,IF('PCF-Werte Rittal'!D:D&lt;&gt;"",'PCF-Werte Rittal'!D:D,'PCF-Werte Rittal'!E:E),"")</f>
        <v>384.75381213301182</v>
      </c>
      <c r="D325" s="72" t="str">
        <f>IF(_xlfn.XLOOKUP(B325,'PCF-Werte Rittal'!A:A,'PCF-Werte Rittal'!D:D,"")="","A1 - A3","A1 - D")</f>
        <v>A1 - A3</v>
      </c>
      <c r="E325" s="68">
        <v>1</v>
      </c>
      <c r="F325" s="68" t="s">
        <v>1048</v>
      </c>
      <c r="G325" s="70" t="str" cm="1">
        <f t="array" ref="G325">_xlfn.IFS(H325="2030-01","2025-01",H325="2031-01","2026-01")</f>
        <v>2026-01</v>
      </c>
      <c r="H325" s="79" t="str">
        <f>_xlfn.XLOOKUP(B325,'PCF-Werte Rittal'!A:A,'PCF-Werte Rittal'!K:K)</f>
        <v>2031-01</v>
      </c>
      <c r="I325" s="71" t="str">
        <f>_xlfn.XLOOKUP(B325,'PCF-Werte Rittal'!A:A,'PCF-Werte Rittal'!O:O)</f>
        <v>Internally</v>
      </c>
    </row>
    <row r="326" spans="1:9" x14ac:dyDescent="0.25">
      <c r="A326" s="74">
        <f>_xlfn.XLOOKUP(B326,'PCF-Werte Rittal'!A:A,'PCF-Werte Rittal'!C:C)</f>
        <v>4028177959408</v>
      </c>
      <c r="B326" s="71" t="str">
        <f>'PCF-Werte Rittal'!A327</f>
        <v>5852.680</v>
      </c>
      <c r="C326" s="73" cm="1">
        <f t="array" ref="C326">_xlfn.XLOOKUP(B326,'PCF-Werte Rittal'!A:A,IF('PCF-Werte Rittal'!D:D&lt;&gt;"",'PCF-Werte Rittal'!D:D,'PCF-Werte Rittal'!E:E),"")</f>
        <v>401.68440339986103</v>
      </c>
      <c r="D326" s="72" t="str">
        <f>IF(_xlfn.XLOOKUP(B326,'PCF-Werte Rittal'!A:A,'PCF-Werte Rittal'!D:D,"")="","A1 - A3","A1 - D")</f>
        <v>A1 - A3</v>
      </c>
      <c r="E326" s="68">
        <v>1</v>
      </c>
      <c r="F326" s="68" t="s">
        <v>1048</v>
      </c>
      <c r="G326" s="70" t="str" cm="1">
        <f t="array" ref="G326">_xlfn.IFS(H326="2030-01","2025-01",H326="2031-01","2026-01")</f>
        <v>2026-01</v>
      </c>
      <c r="H326" s="79" t="str">
        <f>_xlfn.XLOOKUP(B326,'PCF-Werte Rittal'!A:A,'PCF-Werte Rittal'!K:K)</f>
        <v>2031-01</v>
      </c>
      <c r="I326" s="71" t="str">
        <f>_xlfn.XLOOKUP(B326,'PCF-Werte Rittal'!A:A,'PCF-Werte Rittal'!O:O)</f>
        <v>Internally</v>
      </c>
    </row>
    <row r="327" spans="1:9" x14ac:dyDescent="0.25">
      <c r="A327" s="74">
        <f>_xlfn.XLOOKUP(B327,'PCF-Werte Rittal'!A:A,'PCF-Werte Rittal'!C:C)</f>
        <v>4028177959385</v>
      </c>
      <c r="B327" s="71" t="str">
        <f>'PCF-Werte Rittal'!A328</f>
        <v>5853.600</v>
      </c>
      <c r="C327" s="73" cm="1">
        <f t="array" ref="C327">_xlfn.XLOOKUP(B327,'PCF-Werte Rittal'!A:A,IF('PCF-Werte Rittal'!D:D&lt;&gt;"",'PCF-Werte Rittal'!D:D,'PCF-Werte Rittal'!E:E),"")</f>
        <v>442.45717227371756</v>
      </c>
      <c r="D327" s="72" t="str">
        <f>IF(_xlfn.XLOOKUP(B327,'PCF-Werte Rittal'!A:A,'PCF-Werte Rittal'!D:D,"")="","A1 - A3","A1 - D")</f>
        <v>A1 - A3</v>
      </c>
      <c r="E327" s="68">
        <v>1</v>
      </c>
      <c r="F327" s="68" t="s">
        <v>1048</v>
      </c>
      <c r="G327" s="70" t="str" cm="1">
        <f t="array" ref="G327">_xlfn.IFS(H327="2030-01","2025-01",H327="2031-01","2026-01")</f>
        <v>2026-01</v>
      </c>
      <c r="H327" s="79" t="str">
        <f>_xlfn.XLOOKUP(B327,'PCF-Werte Rittal'!A:A,'PCF-Werte Rittal'!K:K)</f>
        <v>2031-01</v>
      </c>
      <c r="I327" s="71" t="str">
        <f>_xlfn.XLOOKUP(B327,'PCF-Werte Rittal'!A:A,'PCF-Werte Rittal'!O:O)</f>
        <v>Internally</v>
      </c>
    </row>
    <row r="328" spans="1:9" x14ac:dyDescent="0.25">
      <c r="A328" s="74">
        <f>_xlfn.XLOOKUP(B328,'PCF-Werte Rittal'!A:A,'PCF-Werte Rittal'!C:C)</f>
        <v>4028177959392</v>
      </c>
      <c r="B328" s="71" t="str">
        <f>'PCF-Werte Rittal'!A329</f>
        <v>5853.680</v>
      </c>
      <c r="C328" s="73" cm="1">
        <f t="array" ref="C328">_xlfn.XLOOKUP(B328,'PCF-Werte Rittal'!A:A,IF('PCF-Werte Rittal'!D:D&lt;&gt;"",'PCF-Werte Rittal'!D:D,'PCF-Werte Rittal'!E:E),"")</f>
        <v>462.08905279668738</v>
      </c>
      <c r="D328" s="72" t="str">
        <f>IF(_xlfn.XLOOKUP(B328,'PCF-Werte Rittal'!A:A,'PCF-Werte Rittal'!D:D,"")="","A1 - A3","A1 - D")</f>
        <v>A1 - A3</v>
      </c>
      <c r="E328" s="68">
        <v>1</v>
      </c>
      <c r="F328" s="68" t="s">
        <v>1048</v>
      </c>
      <c r="G328" s="70" t="str" cm="1">
        <f t="array" ref="G328">_xlfn.IFS(H328="2030-01","2025-01",H328="2031-01","2026-01")</f>
        <v>2026-01</v>
      </c>
      <c r="H328" s="79" t="str">
        <f>_xlfn.XLOOKUP(B328,'PCF-Werte Rittal'!A:A,'PCF-Werte Rittal'!K:K)</f>
        <v>2031-01</v>
      </c>
      <c r="I328" s="71" t="str">
        <f>_xlfn.XLOOKUP(B328,'PCF-Werte Rittal'!A:A,'PCF-Werte Rittal'!O:O)</f>
        <v>Internally</v>
      </c>
    </row>
    <row r="329" spans="1:9" x14ac:dyDescent="0.25">
      <c r="A329" s="74">
        <f>_xlfn.XLOOKUP(B329,'PCF-Werte Rittal'!A:A,'PCF-Werte Rittal'!C:C)</f>
        <v>4028177959330</v>
      </c>
      <c r="B329" s="71" t="str">
        <f>'PCF-Werte Rittal'!A330</f>
        <v>5854.600</v>
      </c>
      <c r="C329" s="73" cm="1">
        <f t="array" ref="C329">_xlfn.XLOOKUP(B329,'PCF-Werte Rittal'!A:A,IF('PCF-Werte Rittal'!D:D&lt;&gt;"",'PCF-Werte Rittal'!D:D,'PCF-Werte Rittal'!E:E),"")</f>
        <v>427.68333376480746</v>
      </c>
      <c r="D329" s="72" t="str">
        <f>IF(_xlfn.XLOOKUP(B329,'PCF-Werte Rittal'!A:A,'PCF-Werte Rittal'!D:D,"")="","A1 - A3","A1 - D")</f>
        <v>A1 - A3</v>
      </c>
      <c r="E329" s="68">
        <v>1</v>
      </c>
      <c r="F329" s="68" t="s">
        <v>1048</v>
      </c>
      <c r="G329" s="70" t="str" cm="1">
        <f t="array" ref="G329">_xlfn.IFS(H329="2030-01","2025-01",H329="2031-01","2026-01")</f>
        <v>2026-01</v>
      </c>
      <c r="H329" s="79" t="str">
        <f>_xlfn.XLOOKUP(B329,'PCF-Werte Rittal'!A:A,'PCF-Werte Rittal'!K:K)</f>
        <v>2031-01</v>
      </c>
      <c r="I329" s="71" t="str">
        <f>_xlfn.XLOOKUP(B329,'PCF-Werte Rittal'!A:A,'PCF-Werte Rittal'!O:O)</f>
        <v>Internally</v>
      </c>
    </row>
    <row r="330" spans="1:9" x14ac:dyDescent="0.25">
      <c r="A330" s="74">
        <f>_xlfn.XLOOKUP(B330,'PCF-Werte Rittal'!A:A,'PCF-Werte Rittal'!C:C)</f>
        <v>4028177959347</v>
      </c>
      <c r="B330" s="71" t="str">
        <f>'PCF-Werte Rittal'!A331</f>
        <v>5855.600</v>
      </c>
      <c r="C330" s="73" cm="1">
        <f t="array" ref="C330">_xlfn.XLOOKUP(B330,'PCF-Werte Rittal'!A:A,IF('PCF-Werte Rittal'!D:D&lt;&gt;"",'PCF-Werte Rittal'!D:D,'PCF-Werte Rittal'!E:E),"")</f>
        <v>589.64836081888905</v>
      </c>
      <c r="D330" s="72" t="str">
        <f>IF(_xlfn.XLOOKUP(B330,'PCF-Werte Rittal'!A:A,'PCF-Werte Rittal'!D:D,"")="","A1 - A3","A1 - D")</f>
        <v>A1 - A3</v>
      </c>
      <c r="E330" s="68">
        <v>1</v>
      </c>
      <c r="F330" s="68" t="s">
        <v>1048</v>
      </c>
      <c r="G330" s="70" t="str" cm="1">
        <f t="array" ref="G330">_xlfn.IFS(H330="2030-01","2025-01",H330="2031-01","2026-01")</f>
        <v>2026-01</v>
      </c>
      <c r="H330" s="79" t="str">
        <f>_xlfn.XLOOKUP(B330,'PCF-Werte Rittal'!A:A,'PCF-Werte Rittal'!K:K)</f>
        <v>2031-01</v>
      </c>
      <c r="I330" s="71" t="str">
        <f>_xlfn.XLOOKUP(B330,'PCF-Werte Rittal'!A:A,'PCF-Werte Rittal'!O:O)</f>
        <v>Internally</v>
      </c>
    </row>
    <row r="331" spans="1:9" x14ac:dyDescent="0.25">
      <c r="A331" s="74">
        <f>_xlfn.XLOOKUP(B331,'PCF-Werte Rittal'!A:A,'PCF-Werte Rittal'!C:C)</f>
        <v>4028177970298</v>
      </c>
      <c r="B331" s="71" t="str">
        <f>'PCF-Werte Rittal'!A332</f>
        <v>5856.600</v>
      </c>
      <c r="C331" s="73" cm="1">
        <f t="array" ref="C331">_xlfn.XLOOKUP(B331,'PCF-Werte Rittal'!A:A,IF('PCF-Werte Rittal'!D:D&lt;&gt;"",'PCF-Werte Rittal'!D:D,'PCF-Werte Rittal'!E:E),"")</f>
        <v>248.94436372350017</v>
      </c>
      <c r="D331" s="72" t="str">
        <f>IF(_xlfn.XLOOKUP(B331,'PCF-Werte Rittal'!A:A,'PCF-Werte Rittal'!D:D,"")="","A1 - A3","A1 - D")</f>
        <v>A1 - A3</v>
      </c>
      <c r="E331" s="68">
        <v>1</v>
      </c>
      <c r="F331" s="68" t="s">
        <v>1048</v>
      </c>
      <c r="G331" s="70" t="str" cm="1">
        <f t="array" ref="G331">_xlfn.IFS(H331="2030-01","2025-01",H331="2031-01","2026-01")</f>
        <v>2026-01</v>
      </c>
      <c r="H331" s="79" t="str">
        <f>_xlfn.XLOOKUP(B331,'PCF-Werte Rittal'!A:A,'PCF-Werte Rittal'!K:K)</f>
        <v>2031-01</v>
      </c>
      <c r="I331" s="71" t="str">
        <f>_xlfn.XLOOKUP(B331,'PCF-Werte Rittal'!A:A,'PCF-Werte Rittal'!O:O)</f>
        <v>Internally</v>
      </c>
    </row>
    <row r="332" spans="1:9" x14ac:dyDescent="0.25">
      <c r="A332" s="74">
        <f>_xlfn.XLOOKUP(B332,'PCF-Werte Rittal'!A:A,'PCF-Werte Rittal'!C:C)</f>
        <v>4028177970281</v>
      </c>
      <c r="B332" s="71" t="str">
        <f>'PCF-Werte Rittal'!A333</f>
        <v>5857.600</v>
      </c>
      <c r="C332" s="73" cm="1">
        <f t="array" ref="C332">_xlfn.XLOOKUP(B332,'PCF-Werte Rittal'!A:A,IF('PCF-Werte Rittal'!D:D&lt;&gt;"",'PCF-Werte Rittal'!D:D,'PCF-Werte Rittal'!E:E),"")</f>
        <v>290.45514555049436</v>
      </c>
      <c r="D332" s="72" t="str">
        <f>IF(_xlfn.XLOOKUP(B332,'PCF-Werte Rittal'!A:A,'PCF-Werte Rittal'!D:D,"")="","A1 - A3","A1 - D")</f>
        <v>A1 - A3</v>
      </c>
      <c r="E332" s="68">
        <v>1</v>
      </c>
      <c r="F332" s="68" t="s">
        <v>1048</v>
      </c>
      <c r="G332" s="70" t="str" cm="1">
        <f t="array" ref="G332">_xlfn.IFS(H332="2030-01","2025-01",H332="2031-01","2026-01")</f>
        <v>2026-01</v>
      </c>
      <c r="H332" s="79" t="str">
        <f>_xlfn.XLOOKUP(B332,'PCF-Werte Rittal'!A:A,'PCF-Werte Rittal'!K:K)</f>
        <v>2031-01</v>
      </c>
      <c r="I332" s="71" t="str">
        <f>_xlfn.XLOOKUP(B332,'PCF-Werte Rittal'!A:A,'PCF-Werte Rittal'!O:O)</f>
        <v>Internally</v>
      </c>
    </row>
    <row r="333" spans="1:9" x14ac:dyDescent="0.25">
      <c r="A333" s="74">
        <f>_xlfn.XLOOKUP(B333,'PCF-Werte Rittal'!A:A,'PCF-Werte Rittal'!C:C)</f>
        <v>4028177970274</v>
      </c>
      <c r="B333" s="71" t="str">
        <f>'PCF-Werte Rittal'!A334</f>
        <v>5858.600</v>
      </c>
      <c r="C333" s="73" cm="1">
        <f t="array" ref="C333">_xlfn.XLOOKUP(B333,'PCF-Werte Rittal'!A:A,IF('PCF-Werte Rittal'!D:D&lt;&gt;"",'PCF-Werte Rittal'!D:D,'PCF-Werte Rittal'!E:E),"")</f>
        <v>388.73169720484071</v>
      </c>
      <c r="D333" s="72" t="str">
        <f>IF(_xlfn.XLOOKUP(B333,'PCF-Werte Rittal'!A:A,'PCF-Werte Rittal'!D:D,"")="","A1 - A3","A1 - D")</f>
        <v>A1 - A3</v>
      </c>
      <c r="E333" s="68">
        <v>1</v>
      </c>
      <c r="F333" s="68" t="s">
        <v>1048</v>
      </c>
      <c r="G333" s="70" t="str" cm="1">
        <f t="array" ref="G333">_xlfn.IFS(H333="2030-01","2025-01",H333="2031-01","2026-01")</f>
        <v>2026-01</v>
      </c>
      <c r="H333" s="79" t="str">
        <f>_xlfn.XLOOKUP(B333,'PCF-Werte Rittal'!A:A,'PCF-Werte Rittal'!K:K)</f>
        <v>2031-01</v>
      </c>
      <c r="I333" s="71" t="str">
        <f>_xlfn.XLOOKUP(B333,'PCF-Werte Rittal'!A:A,'PCF-Werte Rittal'!O:O)</f>
        <v>Internally</v>
      </c>
    </row>
    <row r="334" spans="1:9" x14ac:dyDescent="0.25">
      <c r="A334" s="74">
        <f>_xlfn.XLOOKUP(B334,'PCF-Werte Rittal'!A:A,'PCF-Werte Rittal'!C:C)</f>
        <v>4028177220362</v>
      </c>
      <c r="B334" s="71" t="str">
        <f>'PCF-Werte Rittal'!A335</f>
        <v>6535.010</v>
      </c>
      <c r="C334" s="73" cm="1">
        <f t="array" ref="C334">_xlfn.XLOOKUP(B334,'PCF-Werte Rittal'!A:A,IF('PCF-Werte Rittal'!D:D&lt;&gt;"",'PCF-Werte Rittal'!D:D,'PCF-Werte Rittal'!E:E),"")</f>
        <v>30.771063350064374</v>
      </c>
      <c r="D334" s="72" t="str">
        <f>IF(_xlfn.XLOOKUP(B334,'PCF-Werte Rittal'!A:A,'PCF-Werte Rittal'!D:D,"")="","A1 - A3","A1 - D")</f>
        <v>A1 - A3</v>
      </c>
      <c r="E334" s="68">
        <v>1</v>
      </c>
      <c r="F334" s="68" t="s">
        <v>1048</v>
      </c>
      <c r="G334" s="70" t="str" cm="1">
        <f t="array" ref="G334">_xlfn.IFS(H334="2030-01","2025-01",H334="2031-01","2026-01")</f>
        <v>2026-01</v>
      </c>
      <c r="H334" s="79" t="str">
        <f>_xlfn.XLOOKUP(B334,'PCF-Werte Rittal'!A:A,'PCF-Werte Rittal'!K:K)</f>
        <v>2031-01</v>
      </c>
      <c r="I334" s="71" t="str">
        <f>_xlfn.XLOOKUP(B334,'PCF-Werte Rittal'!A:A,'PCF-Werte Rittal'!O:O)</f>
        <v>Internally</v>
      </c>
    </row>
    <row r="335" spans="1:9" x14ac:dyDescent="0.25">
      <c r="A335" s="74">
        <f>_xlfn.XLOOKUP(B335,'PCF-Werte Rittal'!A:A,'PCF-Werte Rittal'!C:C)</f>
        <v>4028177220379</v>
      </c>
      <c r="B335" s="71" t="str">
        <f>'PCF-Werte Rittal'!A336</f>
        <v>6536.010</v>
      </c>
      <c r="C335" s="73" cm="1">
        <f t="array" ref="C335">_xlfn.XLOOKUP(B335,'PCF-Werte Rittal'!A:A,IF('PCF-Werte Rittal'!D:D&lt;&gt;"",'PCF-Werte Rittal'!D:D,'PCF-Werte Rittal'!E:E),"")</f>
        <v>34.964881394891961</v>
      </c>
      <c r="D335" s="72" t="str">
        <f>IF(_xlfn.XLOOKUP(B335,'PCF-Werte Rittal'!A:A,'PCF-Werte Rittal'!D:D,"")="","A1 - A3","A1 - D")</f>
        <v>A1 - A3</v>
      </c>
      <c r="E335" s="68">
        <v>1</v>
      </c>
      <c r="F335" s="68" t="s">
        <v>1048</v>
      </c>
      <c r="G335" s="70" t="str" cm="1">
        <f t="array" ref="G335">_xlfn.IFS(H335="2030-01","2025-01",H335="2031-01","2026-01")</f>
        <v>2026-01</v>
      </c>
      <c r="H335" s="79" t="str">
        <f>_xlfn.XLOOKUP(B335,'PCF-Werte Rittal'!A:A,'PCF-Werte Rittal'!K:K)</f>
        <v>2031-01</v>
      </c>
      <c r="I335" s="71" t="str">
        <f>_xlfn.XLOOKUP(B335,'PCF-Werte Rittal'!A:A,'PCF-Werte Rittal'!O:O)</f>
        <v>Internally</v>
      </c>
    </row>
    <row r="336" spans="1:9" x14ac:dyDescent="0.25">
      <c r="A336" s="74">
        <f>_xlfn.XLOOKUP(B336,'PCF-Werte Rittal'!A:A,'PCF-Werte Rittal'!C:C)</f>
        <v>4028177220386</v>
      </c>
      <c r="B336" s="71" t="str">
        <f>'PCF-Werte Rittal'!A337</f>
        <v>6538.010</v>
      </c>
      <c r="C336" s="73" cm="1">
        <f t="array" ref="C336">_xlfn.XLOOKUP(B336,'PCF-Werte Rittal'!A:A,IF('PCF-Werte Rittal'!D:D&lt;&gt;"",'PCF-Werte Rittal'!D:D,'PCF-Werte Rittal'!E:E),"")</f>
        <v>43.28857911788046</v>
      </c>
      <c r="D336" s="72" t="str">
        <f>IF(_xlfn.XLOOKUP(B336,'PCF-Werte Rittal'!A:A,'PCF-Werte Rittal'!D:D,"")="","A1 - A3","A1 - D")</f>
        <v>A1 - A3</v>
      </c>
      <c r="E336" s="68">
        <v>1</v>
      </c>
      <c r="F336" s="68" t="s">
        <v>1048</v>
      </c>
      <c r="G336" s="70" t="str" cm="1">
        <f t="array" ref="G336">_xlfn.IFS(H336="2030-01","2025-01",H336="2031-01","2026-01")</f>
        <v>2026-01</v>
      </c>
      <c r="H336" s="79" t="str">
        <f>_xlfn.XLOOKUP(B336,'PCF-Werte Rittal'!A:A,'PCF-Werte Rittal'!K:K)</f>
        <v>2031-01</v>
      </c>
      <c r="I336" s="71" t="str">
        <f>_xlfn.XLOOKUP(B336,'PCF-Werte Rittal'!A:A,'PCF-Werte Rittal'!O:O)</f>
        <v>Internally</v>
      </c>
    </row>
    <row r="337" spans="1:9" x14ac:dyDescent="0.25">
      <c r="A337" s="74">
        <f>_xlfn.XLOOKUP(B337,'PCF-Werte Rittal'!A:A,'PCF-Werte Rittal'!C:C)</f>
        <v>4028177220393</v>
      </c>
      <c r="B337" s="71" t="str">
        <f>'PCF-Werte Rittal'!A338</f>
        <v>6539.010</v>
      </c>
      <c r="C337" s="73" cm="1">
        <f t="array" ref="C337">_xlfn.XLOOKUP(B337,'PCF-Werte Rittal'!A:A,IF('PCF-Werte Rittal'!D:D&lt;&gt;"",'PCF-Werte Rittal'!D:D,'PCF-Werte Rittal'!E:E),"")</f>
        <v>72.138469925862083</v>
      </c>
      <c r="D337" s="72" t="str">
        <f>IF(_xlfn.XLOOKUP(B337,'PCF-Werte Rittal'!A:A,'PCF-Werte Rittal'!D:D,"")="","A1 - A3","A1 - D")</f>
        <v>A1 - A3</v>
      </c>
      <c r="E337" s="68">
        <v>1</v>
      </c>
      <c r="F337" s="68" t="s">
        <v>1048</v>
      </c>
      <c r="G337" s="70" t="str" cm="1">
        <f t="array" ref="G337">_xlfn.IFS(H337="2030-01","2025-01",H337="2031-01","2026-01")</f>
        <v>2026-01</v>
      </c>
      <c r="H337" s="79" t="str">
        <f>_xlfn.XLOOKUP(B337,'PCF-Werte Rittal'!A:A,'PCF-Werte Rittal'!K:K)</f>
        <v>2031-01</v>
      </c>
      <c r="I337" s="71" t="str">
        <f>_xlfn.XLOOKUP(B337,'PCF-Werte Rittal'!A:A,'PCF-Werte Rittal'!O:O)</f>
        <v>Internally</v>
      </c>
    </row>
    <row r="338" spans="1:9" x14ac:dyDescent="0.25">
      <c r="A338" s="74">
        <f>_xlfn.XLOOKUP(B338,'PCF-Werte Rittal'!A:A,'PCF-Werte Rittal'!C:C)</f>
        <v>4028177305656</v>
      </c>
      <c r="B338" s="71" t="str">
        <f>'PCF-Werte Rittal'!A339</f>
        <v>6681.000</v>
      </c>
      <c r="C338" s="73" cm="1">
        <f t="array" ref="C338">_xlfn.XLOOKUP(B338,'PCF-Werte Rittal'!A:A,IF('PCF-Werte Rittal'!D:D&lt;&gt;"",'PCF-Werte Rittal'!D:D,'PCF-Werte Rittal'!E:E),"")</f>
        <v>35.41254175747126</v>
      </c>
      <c r="D338" s="72" t="str">
        <f>IF(_xlfn.XLOOKUP(B338,'PCF-Werte Rittal'!A:A,'PCF-Werte Rittal'!D:D,"")="","A1 - A3","A1 - D")</f>
        <v>A1 - A3</v>
      </c>
      <c r="E338" s="68">
        <v>1</v>
      </c>
      <c r="F338" s="68" t="s">
        <v>1048</v>
      </c>
      <c r="G338" s="70" t="str" cm="1">
        <f t="array" ref="G338">_xlfn.IFS(H338="2030-01","2025-01",H338="2031-01","2026-01")</f>
        <v>2026-01</v>
      </c>
      <c r="H338" s="79" t="str">
        <f>_xlfn.XLOOKUP(B338,'PCF-Werte Rittal'!A:A,'PCF-Werte Rittal'!K:K)</f>
        <v>2031-01</v>
      </c>
      <c r="I338" s="71" t="str">
        <f>_xlfn.XLOOKUP(B338,'PCF-Werte Rittal'!A:A,'PCF-Werte Rittal'!O:O)</f>
        <v>Internally</v>
      </c>
    </row>
    <row r="339" spans="1:9" x14ac:dyDescent="0.25">
      <c r="A339" s="74">
        <f>_xlfn.XLOOKUP(B339,'PCF-Werte Rittal'!A:A,'PCF-Werte Rittal'!C:C)</f>
        <v>4028177813526</v>
      </c>
      <c r="B339" s="71" t="str">
        <f>'PCF-Werte Rittal'!A340</f>
        <v>8004.000</v>
      </c>
      <c r="C339" s="73" cm="1">
        <f t="array" ref="C339">_xlfn.XLOOKUP(B339,'PCF-Werte Rittal'!A:A,IF('PCF-Werte Rittal'!D:D&lt;&gt;"",'PCF-Werte Rittal'!D:D,'PCF-Werte Rittal'!E:E),"")</f>
        <v>413.94686975920467</v>
      </c>
      <c r="D339" s="72" t="str">
        <f>IF(_xlfn.XLOOKUP(B339,'PCF-Werte Rittal'!A:A,'PCF-Werte Rittal'!D:D,"")="","A1 - A3","A1 - D")</f>
        <v>A1 - D</v>
      </c>
      <c r="E339" s="68">
        <v>1</v>
      </c>
      <c r="F339" s="68" t="s">
        <v>1048</v>
      </c>
      <c r="G339" s="70" t="str" cm="1">
        <f t="array" ref="G339">_xlfn.IFS(H339="2030-01","2025-01",H339="2031-01","2026-01")</f>
        <v>2025-01</v>
      </c>
      <c r="H339" s="79" t="str">
        <f>_xlfn.XLOOKUP(B339,'PCF-Werte Rittal'!A:A,'PCF-Werte Rittal'!K:K)</f>
        <v>2030-01</v>
      </c>
      <c r="I339" s="71" t="str">
        <f>_xlfn.XLOOKUP(B339,'PCF-Werte Rittal'!A:A,'PCF-Werte Rittal'!O:O)</f>
        <v>Externally</v>
      </c>
    </row>
    <row r="340" spans="1:9" x14ac:dyDescent="0.25">
      <c r="A340" s="74">
        <f>_xlfn.XLOOKUP(B340,'PCF-Werte Rittal'!A:A,'PCF-Werte Rittal'!C:C)</f>
        <v>4028177813540</v>
      </c>
      <c r="B340" s="71" t="str">
        <f>'PCF-Werte Rittal'!A341</f>
        <v>8005.000</v>
      </c>
      <c r="C340" s="73" cm="1">
        <f t="array" ref="C340">_xlfn.XLOOKUP(B340,'PCF-Werte Rittal'!A:A,IF('PCF-Werte Rittal'!D:D&lt;&gt;"",'PCF-Werte Rittal'!D:D,'PCF-Werte Rittal'!E:E),"")</f>
        <v>421.61168269390873</v>
      </c>
      <c r="D340" s="72" t="str">
        <f>IF(_xlfn.XLOOKUP(B340,'PCF-Werte Rittal'!A:A,'PCF-Werte Rittal'!D:D,"")="","A1 - A3","A1 - D")</f>
        <v>A1 - D</v>
      </c>
      <c r="E340" s="68">
        <v>1</v>
      </c>
      <c r="F340" s="68" t="s">
        <v>1048</v>
      </c>
      <c r="G340" s="70" t="str" cm="1">
        <f t="array" ref="G340">_xlfn.IFS(H340="2030-01","2025-01",H340="2031-01","2026-01")</f>
        <v>2025-01</v>
      </c>
      <c r="H340" s="79" t="str">
        <f>_xlfn.XLOOKUP(B340,'PCF-Werte Rittal'!A:A,'PCF-Werte Rittal'!K:K)</f>
        <v>2030-01</v>
      </c>
      <c r="I340" s="71" t="str">
        <f>_xlfn.XLOOKUP(B340,'PCF-Werte Rittal'!A:A,'PCF-Werte Rittal'!O:O)</f>
        <v>Externally</v>
      </c>
    </row>
    <row r="341" spans="1:9" x14ac:dyDescent="0.25">
      <c r="A341" s="74">
        <f>_xlfn.XLOOKUP(B341,'PCF-Werte Rittal'!A:A,'PCF-Werte Rittal'!C:C)</f>
        <v>4028177813557</v>
      </c>
      <c r="B341" s="71" t="str">
        <f>'PCF-Werte Rittal'!A342</f>
        <v>8006.000</v>
      </c>
      <c r="C341" s="73" cm="1">
        <f t="array" ref="C341">_xlfn.XLOOKUP(B341,'PCF-Werte Rittal'!A:A,IF('PCF-Werte Rittal'!D:D&lt;&gt;"",'PCF-Werte Rittal'!D:D,'PCF-Werte Rittal'!E:E),"")</f>
        <v>429.21623584026594</v>
      </c>
      <c r="D341" s="72" t="str">
        <f>IF(_xlfn.XLOOKUP(B341,'PCF-Werte Rittal'!A:A,'PCF-Werte Rittal'!D:D,"")="","A1 - A3","A1 - D")</f>
        <v>A1 - D</v>
      </c>
      <c r="E341" s="68">
        <v>1</v>
      </c>
      <c r="F341" s="68" t="s">
        <v>1048</v>
      </c>
      <c r="G341" s="70" t="str" cm="1">
        <f t="array" ref="G341">_xlfn.IFS(H341="2030-01","2025-01",H341="2031-01","2026-01")</f>
        <v>2025-01</v>
      </c>
      <c r="H341" s="79" t="str">
        <f>_xlfn.XLOOKUP(B341,'PCF-Werte Rittal'!A:A,'PCF-Werte Rittal'!K:K)</f>
        <v>2030-01</v>
      </c>
      <c r="I341" s="71" t="str">
        <f>_xlfn.XLOOKUP(B341,'PCF-Werte Rittal'!A:A,'PCF-Werte Rittal'!O:O)</f>
        <v>Externally</v>
      </c>
    </row>
    <row r="342" spans="1:9" x14ac:dyDescent="0.25">
      <c r="A342" s="74">
        <f>_xlfn.XLOOKUP(B342,'PCF-Werte Rittal'!A:A,'PCF-Werte Rittal'!C:C)</f>
        <v>4028177813618</v>
      </c>
      <c r="B342" s="71" t="str">
        <f>'PCF-Werte Rittal'!A343</f>
        <v>8080.000</v>
      </c>
      <c r="C342" s="73" cm="1">
        <f t="array" ref="C342">_xlfn.XLOOKUP(B342,'PCF-Werte Rittal'!A:A,IF('PCF-Werte Rittal'!D:D&lt;&gt;"",'PCF-Werte Rittal'!D:D,'PCF-Werte Rittal'!E:E),"")</f>
        <v>380.08417119544464</v>
      </c>
      <c r="D342" s="72" t="str">
        <f>IF(_xlfn.XLOOKUP(B342,'PCF-Werte Rittal'!A:A,'PCF-Werte Rittal'!D:D,"")="","A1 - A3","A1 - D")</f>
        <v>A1 - D</v>
      </c>
      <c r="E342" s="68">
        <v>1</v>
      </c>
      <c r="F342" s="68" t="s">
        <v>1048</v>
      </c>
      <c r="G342" s="70" t="str" cm="1">
        <f t="array" ref="G342">_xlfn.IFS(H342="2030-01","2025-01",H342="2031-01","2026-01")</f>
        <v>2025-01</v>
      </c>
      <c r="H342" s="79" t="str">
        <f>_xlfn.XLOOKUP(B342,'PCF-Werte Rittal'!A:A,'PCF-Werte Rittal'!K:K)</f>
        <v>2030-01</v>
      </c>
      <c r="I342" s="71" t="str">
        <f>_xlfn.XLOOKUP(B342,'PCF-Werte Rittal'!A:A,'PCF-Werte Rittal'!O:O)</f>
        <v>Externally</v>
      </c>
    </row>
    <row r="343" spans="1:9" x14ac:dyDescent="0.25">
      <c r="A343" s="74">
        <f>_xlfn.XLOOKUP(B343,'PCF-Werte Rittal'!A:A,'PCF-Werte Rittal'!C:C)</f>
        <v>4028177813656</v>
      </c>
      <c r="B343" s="71" t="str">
        <f>'PCF-Werte Rittal'!A344</f>
        <v>8084.000</v>
      </c>
      <c r="C343" s="73" cm="1">
        <f t="array" ref="C343">_xlfn.XLOOKUP(B343,'PCF-Werte Rittal'!A:A,IF('PCF-Werte Rittal'!D:D&lt;&gt;"",'PCF-Werte Rittal'!D:D,'PCF-Werte Rittal'!E:E),"")</f>
        <v>370.06020983968506</v>
      </c>
      <c r="D343" s="72" t="str">
        <f>IF(_xlfn.XLOOKUP(B343,'PCF-Werte Rittal'!A:A,'PCF-Werte Rittal'!D:D,"")="","A1 - A3","A1 - D")</f>
        <v>A1 - D</v>
      </c>
      <c r="E343" s="68">
        <v>1</v>
      </c>
      <c r="F343" s="68" t="s">
        <v>1048</v>
      </c>
      <c r="G343" s="70" t="str" cm="1">
        <f t="array" ref="G343">_xlfn.IFS(H343="2030-01","2025-01",H343="2031-01","2026-01")</f>
        <v>2025-01</v>
      </c>
      <c r="H343" s="79" t="str">
        <f>_xlfn.XLOOKUP(B343,'PCF-Werte Rittal'!A:A,'PCF-Werte Rittal'!K:K)</f>
        <v>2030-01</v>
      </c>
      <c r="I343" s="71" t="str">
        <f>_xlfn.XLOOKUP(B343,'PCF-Werte Rittal'!A:A,'PCF-Werte Rittal'!O:O)</f>
        <v>Externally</v>
      </c>
    </row>
    <row r="344" spans="1:9" x14ac:dyDescent="0.25">
      <c r="A344" s="74">
        <f>_xlfn.XLOOKUP(B344,'PCF-Werte Rittal'!A:A,'PCF-Werte Rittal'!C:C)</f>
        <v>4028177921535</v>
      </c>
      <c r="B344" s="71" t="str">
        <f>'PCF-Werte Rittal'!A345</f>
        <v>8100.245</v>
      </c>
      <c r="C344" s="73" cm="1">
        <f t="array" ref="C344">_xlfn.XLOOKUP(B344,'PCF-Werte Rittal'!A:A,IF('PCF-Werte Rittal'!D:D&lt;&gt;"",'PCF-Werte Rittal'!D:D,'PCF-Werte Rittal'!E:E),"")</f>
        <v>140.07082841745071</v>
      </c>
      <c r="D344" s="72" t="str">
        <f>IF(_xlfn.XLOOKUP(B344,'PCF-Werte Rittal'!A:A,'PCF-Werte Rittal'!D:D,"")="","A1 - A3","A1 - D")</f>
        <v>A1 - D</v>
      </c>
      <c r="E344" s="68">
        <v>1</v>
      </c>
      <c r="F344" s="68" t="s">
        <v>1048</v>
      </c>
      <c r="G344" s="70" t="str" cm="1">
        <f t="array" ref="G344">_xlfn.IFS(H344="2030-01","2025-01",H344="2031-01","2026-01")</f>
        <v>2025-01</v>
      </c>
      <c r="H344" s="79" t="str">
        <f>_xlfn.XLOOKUP(B344,'PCF-Werte Rittal'!A:A,'PCF-Werte Rittal'!K:K)</f>
        <v>2030-01</v>
      </c>
      <c r="I344" s="71" t="str">
        <f>_xlfn.XLOOKUP(B344,'PCF-Werte Rittal'!A:A,'PCF-Werte Rittal'!O:O)</f>
        <v>Externally</v>
      </c>
    </row>
    <row r="345" spans="1:9" x14ac:dyDescent="0.25">
      <c r="A345" s="74">
        <f>_xlfn.XLOOKUP(B345,'PCF-Werte Rittal'!A:A,'PCF-Werte Rittal'!C:C)</f>
        <v>4028177924628</v>
      </c>
      <c r="B345" s="71" t="str">
        <f>'PCF-Werte Rittal'!A346</f>
        <v>8100.730</v>
      </c>
      <c r="C345" s="73" cm="1">
        <f t="array" ref="C345">_xlfn.XLOOKUP(B345,'PCF-Werte Rittal'!A:A,IF('PCF-Werte Rittal'!D:D&lt;&gt;"",'PCF-Werte Rittal'!D:D,'PCF-Werte Rittal'!E:E),"")</f>
        <v>4.9328908655677504</v>
      </c>
      <c r="D345" s="72" t="str">
        <f>IF(_xlfn.XLOOKUP(B345,'PCF-Werte Rittal'!A:A,'PCF-Werte Rittal'!D:D,"")="","A1 - A3","A1 - D")</f>
        <v>A1 - A3</v>
      </c>
      <c r="E345" s="68">
        <v>1</v>
      </c>
      <c r="F345" s="68" t="s">
        <v>1048</v>
      </c>
      <c r="G345" s="70" t="str" cm="1">
        <f t="array" ref="G345">_xlfn.IFS(H345="2030-01","2025-01",H345="2031-01","2026-01")</f>
        <v>2026-01</v>
      </c>
      <c r="H345" s="79" t="str">
        <f>_xlfn.XLOOKUP(B345,'PCF-Werte Rittal'!A:A,'PCF-Werte Rittal'!K:K)</f>
        <v>2031-01</v>
      </c>
      <c r="I345" s="71" t="str">
        <f>_xlfn.XLOOKUP(B345,'PCF-Werte Rittal'!A:A,'PCF-Werte Rittal'!O:O)</f>
        <v>Internally</v>
      </c>
    </row>
    <row r="346" spans="1:9" x14ac:dyDescent="0.25">
      <c r="A346" s="74">
        <f>_xlfn.XLOOKUP(B346,'PCF-Werte Rittal'!A:A,'PCF-Werte Rittal'!C:C)</f>
        <v>4028177924475</v>
      </c>
      <c r="B346" s="71" t="str">
        <f>'PCF-Werte Rittal'!A347</f>
        <v>8100.731</v>
      </c>
      <c r="C346" s="73" cm="1">
        <f t="array" ref="C346">_xlfn.XLOOKUP(B346,'PCF-Werte Rittal'!A:A,IF('PCF-Werte Rittal'!D:D&lt;&gt;"",'PCF-Werte Rittal'!D:D,'PCF-Werte Rittal'!E:E),"")</f>
        <v>12.045096288005251</v>
      </c>
      <c r="D346" s="72" t="str">
        <f>IF(_xlfn.XLOOKUP(B346,'PCF-Werte Rittal'!A:A,'PCF-Werte Rittal'!D:D,"")="","A1 - A3","A1 - D")</f>
        <v>A1 - A3</v>
      </c>
      <c r="E346" s="68">
        <v>1</v>
      </c>
      <c r="F346" s="68" t="s">
        <v>1048</v>
      </c>
      <c r="G346" s="70" t="str" cm="1">
        <f t="array" ref="G346">_xlfn.IFS(H346="2030-01","2025-01",H346="2031-01","2026-01")</f>
        <v>2026-01</v>
      </c>
      <c r="H346" s="79" t="str">
        <f>_xlfn.XLOOKUP(B346,'PCF-Werte Rittal'!A:A,'PCF-Werte Rittal'!K:K)</f>
        <v>2031-01</v>
      </c>
      <c r="I346" s="71" t="str">
        <f>_xlfn.XLOOKUP(B346,'PCF-Werte Rittal'!A:A,'PCF-Werte Rittal'!O:O)</f>
        <v>Internally</v>
      </c>
    </row>
    <row r="347" spans="1:9" x14ac:dyDescent="0.25">
      <c r="A347" s="74">
        <f>_xlfn.XLOOKUP(B347,'PCF-Werte Rittal'!A:A,'PCF-Werte Rittal'!C:C)</f>
        <v>4028177924611</v>
      </c>
      <c r="B347" s="71" t="str">
        <f>'PCF-Werte Rittal'!A348</f>
        <v>8100.732</v>
      </c>
      <c r="C347" s="73" cm="1">
        <f t="array" ref="C347">_xlfn.XLOOKUP(B347,'PCF-Werte Rittal'!A:A,IF('PCF-Werte Rittal'!D:D&lt;&gt;"",'PCF-Werte Rittal'!D:D,'PCF-Werte Rittal'!E:E),"")</f>
        <v>20.579742794930247</v>
      </c>
      <c r="D347" s="72" t="str">
        <f>IF(_xlfn.XLOOKUP(B347,'PCF-Werte Rittal'!A:A,'PCF-Werte Rittal'!D:D,"")="","A1 - A3","A1 - D")</f>
        <v>A1 - A3</v>
      </c>
      <c r="E347" s="68">
        <v>1</v>
      </c>
      <c r="F347" s="68" t="s">
        <v>1048</v>
      </c>
      <c r="G347" s="70" t="str" cm="1">
        <f t="array" ref="G347">_xlfn.IFS(H347="2030-01","2025-01",H347="2031-01","2026-01")</f>
        <v>2026-01</v>
      </c>
      <c r="H347" s="79" t="str">
        <f>_xlfn.XLOOKUP(B347,'PCF-Werte Rittal'!A:A,'PCF-Werte Rittal'!K:K)</f>
        <v>2031-01</v>
      </c>
      <c r="I347" s="71" t="str">
        <f>_xlfn.XLOOKUP(B347,'PCF-Werte Rittal'!A:A,'PCF-Werte Rittal'!O:O)</f>
        <v>Internally</v>
      </c>
    </row>
    <row r="348" spans="1:9" x14ac:dyDescent="0.25">
      <c r="A348" s="74">
        <f>_xlfn.XLOOKUP(B348,'PCF-Werte Rittal'!A:A,'PCF-Werte Rittal'!C:C)</f>
        <v>4028177924529</v>
      </c>
      <c r="B348" s="71" t="str">
        <f>'PCF-Werte Rittal'!A349</f>
        <v>8100.733</v>
      </c>
      <c r="C348" s="73" cm="1">
        <f t="array" ref="C348">_xlfn.XLOOKUP(B348,'PCF-Werte Rittal'!A:A,IF('PCF-Werte Rittal'!D:D&lt;&gt;"",'PCF-Werte Rittal'!D:D,'PCF-Werte Rittal'!E:E),"")</f>
        <v>31.959271470830245</v>
      </c>
      <c r="D348" s="72" t="str">
        <f>IF(_xlfn.XLOOKUP(B348,'PCF-Werte Rittal'!A:A,'PCF-Werte Rittal'!D:D,"")="","A1 - A3","A1 - D")</f>
        <v>A1 - A3</v>
      </c>
      <c r="E348" s="68">
        <v>1</v>
      </c>
      <c r="F348" s="68" t="s">
        <v>1048</v>
      </c>
      <c r="G348" s="70" t="str" cm="1">
        <f t="array" ref="G348">_xlfn.IFS(H348="2030-01","2025-01",H348="2031-01","2026-01")</f>
        <v>2026-01</v>
      </c>
      <c r="H348" s="79" t="str">
        <f>_xlfn.XLOOKUP(B348,'PCF-Werte Rittal'!A:A,'PCF-Werte Rittal'!K:K)</f>
        <v>2031-01</v>
      </c>
      <c r="I348" s="71" t="str">
        <f>_xlfn.XLOOKUP(B348,'PCF-Werte Rittal'!A:A,'PCF-Werte Rittal'!O:O)</f>
        <v>Internally</v>
      </c>
    </row>
    <row r="349" spans="1:9" x14ac:dyDescent="0.25">
      <c r="A349" s="74">
        <f>_xlfn.XLOOKUP(B349,'PCF-Werte Rittal'!A:A,'PCF-Werte Rittal'!C:C)</f>
        <v>4028177924505</v>
      </c>
      <c r="B349" s="71" t="str">
        <f>'PCF-Werte Rittal'!A350</f>
        <v>8100.740</v>
      </c>
      <c r="C349" s="73" cm="1">
        <f t="array" ref="C349">_xlfn.XLOOKUP(B349,'PCF-Werte Rittal'!A:A,IF('PCF-Werte Rittal'!D:D&lt;&gt;"",'PCF-Werte Rittal'!D:D,'PCF-Werte Rittal'!E:E),"")</f>
        <v>2.3162907976500002</v>
      </c>
      <c r="D349" s="72" t="str">
        <f>IF(_xlfn.XLOOKUP(B349,'PCF-Werte Rittal'!A:A,'PCF-Werte Rittal'!D:D,"")="","A1 - A3","A1 - D")</f>
        <v>A1 - A3</v>
      </c>
      <c r="E349" s="68">
        <v>1</v>
      </c>
      <c r="F349" s="68" t="s">
        <v>1048</v>
      </c>
      <c r="G349" s="70" t="str" cm="1">
        <f t="array" ref="G349">_xlfn.IFS(H349="2030-01","2025-01",H349="2031-01","2026-01")</f>
        <v>2026-01</v>
      </c>
      <c r="H349" s="79" t="str">
        <f>_xlfn.XLOOKUP(B349,'PCF-Werte Rittal'!A:A,'PCF-Werte Rittal'!K:K)</f>
        <v>2031-01</v>
      </c>
      <c r="I349" s="71" t="str">
        <f>_xlfn.XLOOKUP(B349,'PCF-Werte Rittal'!A:A,'PCF-Werte Rittal'!O:O)</f>
        <v>Internally</v>
      </c>
    </row>
    <row r="350" spans="1:9" x14ac:dyDescent="0.25">
      <c r="A350" s="74">
        <f>_xlfn.XLOOKUP(B350,'PCF-Werte Rittal'!A:A,'PCF-Werte Rittal'!C:C)</f>
        <v>4028177924536</v>
      </c>
      <c r="B350" s="71" t="str">
        <f>'PCF-Werte Rittal'!A351</f>
        <v>8100.741</v>
      </c>
      <c r="C350" s="73" cm="1">
        <f t="array" ref="C350">_xlfn.XLOOKUP(B350,'PCF-Werte Rittal'!A:A,IF('PCF-Werte Rittal'!D:D&lt;&gt;"",'PCF-Werte Rittal'!D:D,'PCF-Werte Rittal'!E:E),"")</f>
        <v>2.7226754514000002</v>
      </c>
      <c r="D350" s="72" t="str">
        <f>IF(_xlfn.XLOOKUP(B350,'PCF-Werte Rittal'!A:A,'PCF-Werte Rittal'!D:D,"")="","A1 - A3","A1 - D")</f>
        <v>A1 - A3</v>
      </c>
      <c r="E350" s="68">
        <v>1</v>
      </c>
      <c r="F350" s="68" t="s">
        <v>1048</v>
      </c>
      <c r="G350" s="70" t="str" cm="1">
        <f t="array" ref="G350">_xlfn.IFS(H350="2030-01","2025-01",H350="2031-01","2026-01")</f>
        <v>2026-01</v>
      </c>
      <c r="H350" s="79" t="str">
        <f>_xlfn.XLOOKUP(B350,'PCF-Werte Rittal'!A:A,'PCF-Werte Rittal'!K:K)</f>
        <v>2031-01</v>
      </c>
      <c r="I350" s="71" t="str">
        <f>_xlfn.XLOOKUP(B350,'PCF-Werte Rittal'!A:A,'PCF-Werte Rittal'!O:O)</f>
        <v>Internally</v>
      </c>
    </row>
    <row r="351" spans="1:9" x14ac:dyDescent="0.25">
      <c r="A351" s="74">
        <f>_xlfn.XLOOKUP(B351,'PCF-Werte Rittal'!A:A,'PCF-Werte Rittal'!C:C)</f>
        <v>4028177924499</v>
      </c>
      <c r="B351" s="71" t="str">
        <f>'PCF-Werte Rittal'!A352</f>
        <v>8100.742</v>
      </c>
      <c r="C351" s="73" cm="1">
        <f t="array" ref="C351">_xlfn.XLOOKUP(B351,'PCF-Werte Rittal'!A:A,IF('PCF-Werte Rittal'!D:D&lt;&gt;"",'PCF-Werte Rittal'!D:D,'PCF-Werte Rittal'!E:E),"")</f>
        <v>3.3254476051499999</v>
      </c>
      <c r="D351" s="72" t="str">
        <f>IF(_xlfn.XLOOKUP(B351,'PCF-Werte Rittal'!A:A,'PCF-Werte Rittal'!D:D,"")="","A1 - A3","A1 - D")</f>
        <v>A1 - A3</v>
      </c>
      <c r="E351" s="68">
        <v>1</v>
      </c>
      <c r="F351" s="68" t="s">
        <v>1048</v>
      </c>
      <c r="G351" s="70" t="str" cm="1">
        <f t="array" ref="G351">_xlfn.IFS(H351="2030-01","2025-01",H351="2031-01","2026-01")</f>
        <v>2026-01</v>
      </c>
      <c r="H351" s="79" t="str">
        <f>_xlfn.XLOOKUP(B351,'PCF-Werte Rittal'!A:A,'PCF-Werte Rittal'!K:K)</f>
        <v>2031-01</v>
      </c>
      <c r="I351" s="71" t="str">
        <f>_xlfn.XLOOKUP(B351,'PCF-Werte Rittal'!A:A,'PCF-Werte Rittal'!O:O)</f>
        <v>Internally</v>
      </c>
    </row>
    <row r="352" spans="1:9" x14ac:dyDescent="0.25">
      <c r="A352" s="74">
        <f>_xlfn.XLOOKUP(B352,'PCF-Werte Rittal'!A:A,'PCF-Werte Rittal'!C:C)</f>
        <v>4028177924512</v>
      </c>
      <c r="B352" s="71" t="str">
        <f>'PCF-Werte Rittal'!A353</f>
        <v>8100.743</v>
      </c>
      <c r="C352" s="73" cm="1">
        <f t="array" ref="C352">_xlfn.XLOOKUP(B352,'PCF-Werte Rittal'!A:A,IF('PCF-Werte Rittal'!D:D&lt;&gt;"",'PCF-Werte Rittal'!D:D,'PCF-Werte Rittal'!E:E),"")</f>
        <v>4.530991912650002</v>
      </c>
      <c r="D352" s="72" t="str">
        <f>IF(_xlfn.XLOOKUP(B352,'PCF-Werte Rittal'!A:A,'PCF-Werte Rittal'!D:D,"")="","A1 - A3","A1 - D")</f>
        <v>A1 - A3</v>
      </c>
      <c r="E352" s="68">
        <v>1</v>
      </c>
      <c r="F352" s="68" t="s">
        <v>1048</v>
      </c>
      <c r="G352" s="70" t="str" cm="1">
        <f t="array" ref="G352">_xlfn.IFS(H352="2030-01","2025-01",H352="2031-01","2026-01")</f>
        <v>2026-01</v>
      </c>
      <c r="H352" s="79" t="str">
        <f>_xlfn.XLOOKUP(B352,'PCF-Werte Rittal'!A:A,'PCF-Werte Rittal'!K:K)</f>
        <v>2031-01</v>
      </c>
      <c r="I352" s="71" t="str">
        <f>_xlfn.XLOOKUP(B352,'PCF-Werte Rittal'!A:A,'PCF-Werte Rittal'!O:O)</f>
        <v>Internally</v>
      </c>
    </row>
    <row r="353" spans="1:9" x14ac:dyDescent="0.25">
      <c r="A353" s="74">
        <f>_xlfn.XLOOKUP(B353,'PCF-Werte Rittal'!A:A,'PCF-Werte Rittal'!C:C)</f>
        <v>4028177957138</v>
      </c>
      <c r="B353" s="71" t="str">
        <f>'PCF-Werte Rittal'!A354</f>
        <v>8100.745</v>
      </c>
      <c r="C353" s="73" cm="1">
        <f t="array" ref="C353">_xlfn.XLOOKUP(B353,'PCF-Werte Rittal'!A:A,IF('PCF-Werte Rittal'!D:D&lt;&gt;"",'PCF-Werte Rittal'!D:D,'PCF-Werte Rittal'!E:E),"")</f>
        <v>6.9420805276500017</v>
      </c>
      <c r="D353" s="72" t="str">
        <f>IF(_xlfn.XLOOKUP(B353,'PCF-Werte Rittal'!A:A,'PCF-Werte Rittal'!D:D,"")="","A1 - A3","A1 - D")</f>
        <v>A1 - A3</v>
      </c>
      <c r="E353" s="68">
        <v>1</v>
      </c>
      <c r="F353" s="68" t="s">
        <v>1048</v>
      </c>
      <c r="G353" s="70" t="str" cm="1">
        <f t="array" ref="G353">_xlfn.IFS(H353="2030-01","2025-01",H353="2031-01","2026-01")</f>
        <v>2026-01</v>
      </c>
      <c r="H353" s="79" t="str">
        <f>_xlfn.XLOOKUP(B353,'PCF-Werte Rittal'!A:A,'PCF-Werte Rittal'!K:K)</f>
        <v>2031-01</v>
      </c>
      <c r="I353" s="71" t="str">
        <f>_xlfn.XLOOKUP(B353,'PCF-Werte Rittal'!A:A,'PCF-Werte Rittal'!O:O)</f>
        <v>Internally</v>
      </c>
    </row>
    <row r="354" spans="1:9" x14ac:dyDescent="0.25">
      <c r="A354" s="74">
        <f>_xlfn.XLOOKUP(B354,'PCF-Werte Rittal'!A:A,'PCF-Werte Rittal'!C:C)</f>
        <v>4028177921580</v>
      </c>
      <c r="B354" s="71" t="str">
        <f>'PCF-Werte Rittal'!A355</f>
        <v>8102.245</v>
      </c>
      <c r="C354" s="73" cm="1">
        <f t="array" ref="C354">_xlfn.XLOOKUP(B354,'PCF-Werte Rittal'!A:A,IF('PCF-Werte Rittal'!D:D&lt;&gt;"",'PCF-Werte Rittal'!D:D,'PCF-Werte Rittal'!E:E),"")</f>
        <v>159.15875558724844</v>
      </c>
      <c r="D354" s="72" t="str">
        <f>IF(_xlfn.XLOOKUP(B354,'PCF-Werte Rittal'!A:A,'PCF-Werte Rittal'!D:D,"")="","A1 - A3","A1 - D")</f>
        <v>A1 - D</v>
      </c>
      <c r="E354" s="68">
        <v>1</v>
      </c>
      <c r="F354" s="68" t="s">
        <v>1048</v>
      </c>
      <c r="G354" s="70" t="str" cm="1">
        <f t="array" ref="G354">_xlfn.IFS(H354="2030-01","2025-01",H354="2031-01","2026-01")</f>
        <v>2025-01</v>
      </c>
      <c r="H354" s="79" t="str">
        <f>_xlfn.XLOOKUP(B354,'PCF-Werte Rittal'!A:A,'PCF-Werte Rittal'!K:K)</f>
        <v>2030-01</v>
      </c>
      <c r="I354" s="71" t="str">
        <f>_xlfn.XLOOKUP(B354,'PCF-Werte Rittal'!A:A,'PCF-Werte Rittal'!O:O)</f>
        <v>Externally</v>
      </c>
    </row>
    <row r="355" spans="1:9" x14ac:dyDescent="0.25">
      <c r="A355" s="74">
        <f>_xlfn.XLOOKUP(B355,'PCF-Werte Rittal'!A:A,'PCF-Werte Rittal'!C:C)</f>
        <v>4028177827332</v>
      </c>
      <c r="B355" s="71" t="str">
        <f>'PCF-Werte Rittal'!A356</f>
        <v>8104.245</v>
      </c>
      <c r="C355" s="73" cm="1">
        <f t="array" ref="C355">_xlfn.XLOOKUP(B355,'PCF-Werte Rittal'!A:A,IF('PCF-Werte Rittal'!D:D&lt;&gt;"",'PCF-Werte Rittal'!D:D,'PCF-Werte Rittal'!E:E),"")</f>
        <v>60.140346578057709</v>
      </c>
      <c r="D355" s="72" t="str">
        <f>IF(_xlfn.XLOOKUP(B355,'PCF-Werte Rittal'!A:A,'PCF-Werte Rittal'!D:D,"")="","A1 - A3","A1 - D")</f>
        <v>A1 - D</v>
      </c>
      <c r="E355" s="68">
        <v>1</v>
      </c>
      <c r="F355" s="68" t="s">
        <v>1048</v>
      </c>
      <c r="G355" s="70" t="str" cm="1">
        <f t="array" ref="G355">_xlfn.IFS(H355="2030-01","2025-01",H355="2031-01","2026-01")</f>
        <v>2025-01</v>
      </c>
      <c r="H355" s="79" t="str">
        <f>_xlfn.XLOOKUP(B355,'PCF-Werte Rittal'!A:A,'PCF-Werte Rittal'!K:K)</f>
        <v>2030-01</v>
      </c>
      <c r="I355" s="71" t="str">
        <f>_xlfn.XLOOKUP(B355,'PCF-Werte Rittal'!A:A,'PCF-Werte Rittal'!O:O)</f>
        <v>Externally</v>
      </c>
    </row>
    <row r="356" spans="1:9" x14ac:dyDescent="0.25">
      <c r="A356" s="74">
        <f>_xlfn.XLOOKUP(B356,'PCF-Werte Rittal'!A:A,'PCF-Werte Rittal'!C:C)</f>
        <v>4028177827370</v>
      </c>
      <c r="B356" s="71" t="str">
        <f>'PCF-Werte Rittal'!A357</f>
        <v>8105.245</v>
      </c>
      <c r="C356" s="73" cm="1">
        <f t="array" ref="C356">_xlfn.XLOOKUP(B356,'PCF-Werte Rittal'!A:A,IF('PCF-Werte Rittal'!D:D&lt;&gt;"",'PCF-Werte Rittal'!D:D,'PCF-Werte Rittal'!E:E),"")</f>
        <v>73.436148098456542</v>
      </c>
      <c r="D356" s="72" t="str">
        <f>IF(_xlfn.XLOOKUP(B356,'PCF-Werte Rittal'!A:A,'PCF-Werte Rittal'!D:D,"")="","A1 - A3","A1 - D")</f>
        <v>A1 - D</v>
      </c>
      <c r="E356" s="68">
        <v>1</v>
      </c>
      <c r="F356" s="68" t="s">
        <v>1048</v>
      </c>
      <c r="G356" s="70" t="str" cm="1">
        <f t="array" ref="G356">_xlfn.IFS(H356="2030-01","2025-01",H356="2031-01","2026-01")</f>
        <v>2025-01</v>
      </c>
      <c r="H356" s="79" t="str">
        <f>_xlfn.XLOOKUP(B356,'PCF-Werte Rittal'!A:A,'PCF-Werte Rittal'!K:K)</f>
        <v>2030-01</v>
      </c>
      <c r="I356" s="71" t="str">
        <f>_xlfn.XLOOKUP(B356,'PCF-Werte Rittal'!A:A,'PCF-Werte Rittal'!O:O)</f>
        <v>Externally</v>
      </c>
    </row>
    <row r="357" spans="1:9" x14ac:dyDescent="0.25">
      <c r="A357" s="74">
        <f>_xlfn.XLOOKUP(B357,'PCF-Werte Rittal'!A:A,'PCF-Werte Rittal'!C:C)</f>
        <v>4028177827417</v>
      </c>
      <c r="B357" s="71" t="str">
        <f>'PCF-Werte Rittal'!A358</f>
        <v>8106.245</v>
      </c>
      <c r="C357" s="73" cm="1">
        <f t="array" ref="C357">_xlfn.XLOOKUP(B357,'PCF-Werte Rittal'!A:A,IF('PCF-Werte Rittal'!D:D&lt;&gt;"",'PCF-Werte Rittal'!D:D,'PCF-Werte Rittal'!E:E),"")</f>
        <v>86.727887355855358</v>
      </c>
      <c r="D357" s="72" t="str">
        <f>IF(_xlfn.XLOOKUP(B357,'PCF-Werte Rittal'!A:A,'PCF-Werte Rittal'!D:D,"")="","A1 - A3","A1 - D")</f>
        <v>A1 - D</v>
      </c>
      <c r="E357" s="68">
        <v>1</v>
      </c>
      <c r="F357" s="68" t="s">
        <v>1048</v>
      </c>
      <c r="G357" s="70" t="str" cm="1">
        <f t="array" ref="G357">_xlfn.IFS(H357="2030-01","2025-01",H357="2031-01","2026-01")</f>
        <v>2025-01</v>
      </c>
      <c r="H357" s="79" t="str">
        <f>_xlfn.XLOOKUP(B357,'PCF-Werte Rittal'!A:A,'PCF-Werte Rittal'!K:K)</f>
        <v>2030-01</v>
      </c>
      <c r="I357" s="71" t="str">
        <f>_xlfn.XLOOKUP(B357,'PCF-Werte Rittal'!A:A,'PCF-Werte Rittal'!O:O)</f>
        <v>Externally</v>
      </c>
    </row>
    <row r="358" spans="1:9" x14ac:dyDescent="0.25">
      <c r="A358" s="74">
        <f>_xlfn.XLOOKUP(B358,'PCF-Werte Rittal'!A:A,'PCF-Werte Rittal'!C:C)</f>
        <v>4028177827462</v>
      </c>
      <c r="B358" s="71" t="str">
        <f>'PCF-Werte Rittal'!A359</f>
        <v>8108.245</v>
      </c>
      <c r="C358" s="73" cm="1">
        <f t="array" ref="C358">_xlfn.XLOOKUP(B358,'PCF-Werte Rittal'!A:A,IF('PCF-Werte Rittal'!D:D&lt;&gt;"",'PCF-Werte Rittal'!D:D,'PCF-Werte Rittal'!E:E),"")</f>
        <v>113.32150250265303</v>
      </c>
      <c r="D358" s="72" t="str">
        <f>IF(_xlfn.XLOOKUP(B358,'PCF-Werte Rittal'!A:A,'PCF-Werte Rittal'!D:D,"")="","A1 - A3","A1 - D")</f>
        <v>A1 - D</v>
      </c>
      <c r="E358" s="68">
        <v>1</v>
      </c>
      <c r="F358" s="68" t="s">
        <v>1048</v>
      </c>
      <c r="G358" s="70" t="str" cm="1">
        <f t="array" ref="G358">_xlfn.IFS(H358="2030-01","2025-01",H358="2031-01","2026-01")</f>
        <v>2025-01</v>
      </c>
      <c r="H358" s="79" t="str">
        <f>_xlfn.XLOOKUP(B358,'PCF-Werte Rittal'!A:A,'PCF-Werte Rittal'!K:K)</f>
        <v>2030-01</v>
      </c>
      <c r="I358" s="71" t="str">
        <f>_xlfn.XLOOKUP(B358,'PCF-Werte Rittal'!A:A,'PCF-Werte Rittal'!O:O)</f>
        <v>Externally</v>
      </c>
    </row>
    <row r="359" spans="1:9" x14ac:dyDescent="0.25">
      <c r="A359" s="74">
        <f>_xlfn.XLOOKUP(B359,'PCF-Werte Rittal'!A:A,'PCF-Werte Rittal'!C:C)</f>
        <v>4028177827516</v>
      </c>
      <c r="B359" s="71" t="str">
        <f>'PCF-Werte Rittal'!A360</f>
        <v>8115.245</v>
      </c>
      <c r="C359" s="73" cm="1">
        <f t="array" ref="C359">_xlfn.XLOOKUP(B359,'PCF-Werte Rittal'!A:A,IF('PCF-Werte Rittal'!D:D&lt;&gt;"",'PCF-Werte Rittal'!D:D,'PCF-Werte Rittal'!E:E),"")</f>
        <v>46.083705890412865</v>
      </c>
      <c r="D359" s="72" t="str">
        <f>IF(_xlfn.XLOOKUP(B359,'PCF-Werte Rittal'!A:A,'PCF-Werte Rittal'!D:D,"")="","A1 - A3","A1 - D")</f>
        <v>A1 - D</v>
      </c>
      <c r="E359" s="68">
        <v>1</v>
      </c>
      <c r="F359" s="68" t="s">
        <v>1048</v>
      </c>
      <c r="G359" s="70" t="str" cm="1">
        <f t="array" ref="G359">_xlfn.IFS(H359="2030-01","2025-01",H359="2031-01","2026-01")</f>
        <v>2025-01</v>
      </c>
      <c r="H359" s="79" t="str">
        <f>_xlfn.XLOOKUP(B359,'PCF-Werte Rittal'!A:A,'PCF-Werte Rittal'!K:K)</f>
        <v>2030-01</v>
      </c>
      <c r="I359" s="71" t="str">
        <f>_xlfn.XLOOKUP(B359,'PCF-Werte Rittal'!A:A,'PCF-Werte Rittal'!O:O)</f>
        <v>Externally</v>
      </c>
    </row>
    <row r="360" spans="1:9" x14ac:dyDescent="0.25">
      <c r="A360" s="74">
        <f>_xlfn.XLOOKUP(B360,'PCF-Werte Rittal'!A:A,'PCF-Werte Rittal'!C:C)</f>
        <v>4028177921597</v>
      </c>
      <c r="B360" s="71" t="str">
        <f>'PCF-Werte Rittal'!A361</f>
        <v>8120.245</v>
      </c>
      <c r="C360" s="73" cm="1">
        <f t="array" ref="C360">_xlfn.XLOOKUP(B360,'PCF-Werte Rittal'!A:A,IF('PCF-Werte Rittal'!D:D&lt;&gt;"",'PCF-Werte Rittal'!D:D,'PCF-Werte Rittal'!E:E),"")</f>
        <v>153.32645492531057</v>
      </c>
      <c r="D360" s="72" t="str">
        <f>IF(_xlfn.XLOOKUP(B360,'PCF-Werte Rittal'!A:A,'PCF-Werte Rittal'!D:D,"")="","A1 - A3","A1 - D")</f>
        <v>A1 - D</v>
      </c>
      <c r="E360" s="68">
        <v>1</v>
      </c>
      <c r="F360" s="68" t="s">
        <v>1048</v>
      </c>
      <c r="G360" s="70" t="str" cm="1">
        <f t="array" ref="G360">_xlfn.IFS(H360="2030-01","2025-01",H360="2031-01","2026-01")</f>
        <v>2025-01</v>
      </c>
      <c r="H360" s="79" t="str">
        <f>_xlfn.XLOOKUP(B360,'PCF-Werte Rittal'!A:A,'PCF-Werte Rittal'!K:K)</f>
        <v>2030-01</v>
      </c>
      <c r="I360" s="71" t="str">
        <f>_xlfn.XLOOKUP(B360,'PCF-Werte Rittal'!A:A,'PCF-Werte Rittal'!O:O)</f>
        <v>Externally</v>
      </c>
    </row>
    <row r="361" spans="1:9" x14ac:dyDescent="0.25">
      <c r="A361" s="74">
        <f>_xlfn.XLOOKUP(B361,'PCF-Werte Rittal'!A:A,'PCF-Werte Rittal'!C:C)</f>
        <v>4028177921603</v>
      </c>
      <c r="B361" s="71" t="str">
        <f>'PCF-Werte Rittal'!A362</f>
        <v>8122.245</v>
      </c>
      <c r="C361" s="73" cm="1">
        <f t="array" ref="C361">_xlfn.XLOOKUP(B361,'PCF-Werte Rittal'!A:A,IF('PCF-Werte Rittal'!D:D&lt;&gt;"",'PCF-Werte Rittal'!D:D,'PCF-Werte Rittal'!E:E),"")</f>
        <v>174.58086483402784</v>
      </c>
      <c r="D361" s="72" t="str">
        <f>IF(_xlfn.XLOOKUP(B361,'PCF-Werte Rittal'!A:A,'PCF-Werte Rittal'!D:D,"")="","A1 - A3","A1 - D")</f>
        <v>A1 - D</v>
      </c>
      <c r="E361" s="68">
        <v>1</v>
      </c>
      <c r="F361" s="68" t="s">
        <v>1048</v>
      </c>
      <c r="G361" s="70" t="str" cm="1">
        <f t="array" ref="G361">_xlfn.IFS(H361="2030-01","2025-01",H361="2031-01","2026-01")</f>
        <v>2025-01</v>
      </c>
      <c r="H361" s="79" t="str">
        <f>_xlfn.XLOOKUP(B361,'PCF-Werte Rittal'!A:A,'PCF-Werte Rittal'!K:K)</f>
        <v>2030-01</v>
      </c>
      <c r="I361" s="71" t="str">
        <f>_xlfn.XLOOKUP(B361,'PCF-Werte Rittal'!A:A,'PCF-Werte Rittal'!O:O)</f>
        <v>Externally</v>
      </c>
    </row>
    <row r="362" spans="1:9" x14ac:dyDescent="0.25">
      <c r="A362" s="74">
        <f>_xlfn.XLOOKUP(B362,'PCF-Werte Rittal'!A:A,'PCF-Werte Rittal'!C:C)</f>
        <v>4028177827547</v>
      </c>
      <c r="B362" s="71" t="str">
        <f>'PCF-Werte Rittal'!A363</f>
        <v>8126.245</v>
      </c>
      <c r="C362" s="73" cm="1">
        <f t="array" ref="C362">_xlfn.XLOOKUP(B362,'PCF-Werte Rittal'!A:A,IF('PCF-Werte Rittal'!D:D&lt;&gt;"",'PCF-Werte Rittal'!D:D,'PCF-Werte Rittal'!E:E),"")</f>
        <v>94.474646769676085</v>
      </c>
      <c r="D362" s="72" t="str">
        <f>IF(_xlfn.XLOOKUP(B362,'PCF-Werte Rittal'!A:A,'PCF-Werte Rittal'!D:D,"")="","A1 - A3","A1 - D")</f>
        <v>A1 - D</v>
      </c>
      <c r="E362" s="68">
        <v>1</v>
      </c>
      <c r="F362" s="68" t="s">
        <v>1048</v>
      </c>
      <c r="G362" s="70" t="str" cm="1">
        <f t="array" ref="G362">_xlfn.IFS(H362="2030-01","2025-01",H362="2031-01","2026-01")</f>
        <v>2025-01</v>
      </c>
      <c r="H362" s="79" t="str">
        <f>_xlfn.XLOOKUP(B362,'PCF-Werte Rittal'!A:A,'PCF-Werte Rittal'!K:K)</f>
        <v>2030-01</v>
      </c>
      <c r="I362" s="71" t="str">
        <f>_xlfn.XLOOKUP(B362,'PCF-Werte Rittal'!A:A,'PCF-Werte Rittal'!O:O)</f>
        <v>Externally</v>
      </c>
    </row>
    <row r="363" spans="1:9" x14ac:dyDescent="0.25">
      <c r="A363" s="74">
        <f>_xlfn.XLOOKUP(B363,'PCF-Werte Rittal'!A:A,'PCF-Werte Rittal'!C:C)</f>
        <v>4028177921610</v>
      </c>
      <c r="B363" s="71" t="str">
        <f>'PCF-Werte Rittal'!A364</f>
        <v>8128.245</v>
      </c>
      <c r="C363" s="73" cm="1">
        <f t="array" ref="C363">_xlfn.XLOOKUP(B363,'PCF-Werte Rittal'!A:A,IF('PCF-Werte Rittal'!D:D&lt;&gt;"",'PCF-Werte Rittal'!D:D,'PCF-Werte Rittal'!E:E),"")</f>
        <v>124.0476025985933</v>
      </c>
      <c r="D363" s="72" t="str">
        <f>IF(_xlfn.XLOOKUP(B363,'PCF-Werte Rittal'!A:A,'PCF-Werte Rittal'!D:D,"")="","A1 - A3","A1 - D")</f>
        <v>A1 - D</v>
      </c>
      <c r="E363" s="68">
        <v>1</v>
      </c>
      <c r="F363" s="68" t="s">
        <v>1048</v>
      </c>
      <c r="G363" s="70" t="str" cm="1">
        <f t="array" ref="G363">_xlfn.IFS(H363="2030-01","2025-01",H363="2031-01","2026-01")</f>
        <v>2025-01</v>
      </c>
      <c r="H363" s="79" t="str">
        <f>_xlfn.XLOOKUP(B363,'PCF-Werte Rittal'!A:A,'PCF-Werte Rittal'!K:K)</f>
        <v>2030-01</v>
      </c>
      <c r="I363" s="71" t="str">
        <f>_xlfn.XLOOKUP(B363,'PCF-Werte Rittal'!A:A,'PCF-Werte Rittal'!O:O)</f>
        <v>Externally</v>
      </c>
    </row>
    <row r="364" spans="1:9" x14ac:dyDescent="0.25">
      <c r="A364" s="74">
        <f>_xlfn.XLOOKUP(B364,'PCF-Werte Rittal'!A:A,'PCF-Werte Rittal'!C:C)</f>
        <v>4028177827592</v>
      </c>
      <c r="B364" s="71" t="str">
        <f>'PCF-Werte Rittal'!A365</f>
        <v>8145.245</v>
      </c>
      <c r="C364" s="73" cm="1">
        <f t="array" ref="C364">_xlfn.XLOOKUP(B364,'PCF-Werte Rittal'!A:A,IF('PCF-Werte Rittal'!D:D&lt;&gt;"",'PCF-Werte Rittal'!D:D,'PCF-Werte Rittal'!E:E),"")</f>
        <v>52.865438274173769</v>
      </c>
      <c r="D364" s="72" t="str">
        <f>IF(_xlfn.XLOOKUP(B364,'PCF-Werte Rittal'!A:A,'PCF-Werte Rittal'!D:D,"")="","A1 - A3","A1 - D")</f>
        <v>A1 - D</v>
      </c>
      <c r="E364" s="68">
        <v>1</v>
      </c>
      <c r="F364" s="68" t="s">
        <v>1048</v>
      </c>
      <c r="G364" s="70" t="str" cm="1">
        <f t="array" ref="G364">_xlfn.IFS(H364="2030-01","2025-01",H364="2031-01","2026-01")</f>
        <v>2025-01</v>
      </c>
      <c r="H364" s="79" t="str">
        <f>_xlfn.XLOOKUP(B364,'PCF-Werte Rittal'!A:A,'PCF-Werte Rittal'!K:K)</f>
        <v>2030-01</v>
      </c>
      <c r="I364" s="71" t="str">
        <f>_xlfn.XLOOKUP(B364,'PCF-Werte Rittal'!A:A,'PCF-Werte Rittal'!O:O)</f>
        <v>Externally</v>
      </c>
    </row>
    <row r="365" spans="1:9" x14ac:dyDescent="0.25">
      <c r="A365" s="74">
        <f>_xlfn.XLOOKUP(B365,'PCF-Werte Rittal'!A:A,'PCF-Werte Rittal'!C:C)</f>
        <v>4028177827639</v>
      </c>
      <c r="B365" s="71" t="str">
        <f>'PCF-Werte Rittal'!A366</f>
        <v>8165.245</v>
      </c>
      <c r="C365" s="73" cm="1">
        <f t="array" ref="C365">_xlfn.XLOOKUP(B365,'PCF-Werte Rittal'!A:A,IF('PCF-Werte Rittal'!D:D&lt;&gt;"",'PCF-Werte Rittal'!D:D,'PCF-Werte Rittal'!E:E),"")</f>
        <v>59.634831664934701</v>
      </c>
      <c r="D365" s="72" t="str">
        <f>IF(_xlfn.XLOOKUP(B365,'PCF-Werte Rittal'!A:A,'PCF-Werte Rittal'!D:D,"")="","A1 - A3","A1 - D")</f>
        <v>A1 - D</v>
      </c>
      <c r="E365" s="68">
        <v>1</v>
      </c>
      <c r="F365" s="68" t="s">
        <v>1048</v>
      </c>
      <c r="G365" s="70" t="str" cm="1">
        <f t="array" ref="G365">_xlfn.IFS(H365="2030-01","2025-01",H365="2031-01","2026-01")</f>
        <v>2025-01</v>
      </c>
      <c r="H365" s="79" t="str">
        <f>_xlfn.XLOOKUP(B365,'PCF-Werte Rittal'!A:A,'PCF-Werte Rittal'!K:K)</f>
        <v>2030-01</v>
      </c>
      <c r="I365" s="71" t="str">
        <f>_xlfn.XLOOKUP(B365,'PCF-Werte Rittal'!A:A,'PCF-Werte Rittal'!O:O)</f>
        <v>Externally</v>
      </c>
    </row>
    <row r="366" spans="1:9" x14ac:dyDescent="0.25">
      <c r="A366" s="74">
        <f>_xlfn.XLOOKUP(B366,'PCF-Werte Rittal'!A:A,'PCF-Werte Rittal'!C:C)</f>
        <v>4028177924932</v>
      </c>
      <c r="B366" s="71" t="str">
        <f>'PCF-Werte Rittal'!A367</f>
        <v>8166.245</v>
      </c>
      <c r="C366" s="73" cm="1">
        <f t="array" ref="C366">_xlfn.XLOOKUP(B366,'PCF-Werte Rittal'!A:A,IF('PCF-Werte Rittal'!D:D&lt;&gt;"",'PCF-Werte Rittal'!D:D,'PCF-Werte Rittal'!E:E),"")</f>
        <v>70.427149751213989</v>
      </c>
      <c r="D366" s="72" t="str">
        <f>IF(_xlfn.XLOOKUP(B366,'PCF-Werte Rittal'!A:A,'PCF-Werte Rittal'!D:D,"")="","A1 - A3","A1 - D")</f>
        <v>A1 - D</v>
      </c>
      <c r="E366" s="68">
        <v>1</v>
      </c>
      <c r="F366" s="68" t="s">
        <v>1048</v>
      </c>
      <c r="G366" s="70" t="str" cm="1">
        <f t="array" ref="G366">_xlfn.IFS(H366="2030-01","2025-01",H366="2031-01","2026-01")</f>
        <v>2025-01</v>
      </c>
      <c r="H366" s="79" t="str">
        <f>_xlfn.XLOOKUP(B366,'PCF-Werte Rittal'!A:A,'PCF-Werte Rittal'!K:K)</f>
        <v>2030-01</v>
      </c>
      <c r="I366" s="71" t="str">
        <f>_xlfn.XLOOKUP(B366,'PCF-Werte Rittal'!A:A,'PCF-Werte Rittal'!O:O)</f>
        <v>Externally</v>
      </c>
    </row>
    <row r="367" spans="1:9" x14ac:dyDescent="0.25">
      <c r="A367" s="74">
        <f>_xlfn.XLOOKUP(B367,'PCF-Werte Rittal'!A:A,'PCF-Werte Rittal'!C:C)</f>
        <v>4028177924949</v>
      </c>
      <c r="B367" s="71" t="str">
        <f>'PCF-Werte Rittal'!A368</f>
        <v>8168.245</v>
      </c>
      <c r="C367" s="73" cm="1">
        <f t="array" ref="C367">_xlfn.XLOOKUP(B367,'PCF-Werte Rittal'!A:A,IF('PCF-Werte Rittal'!D:D&lt;&gt;"",'PCF-Werte Rittal'!D:D,'PCF-Werte Rittal'!E:E),"")</f>
        <v>93.867445640772488</v>
      </c>
      <c r="D367" s="72" t="str">
        <f>IF(_xlfn.XLOOKUP(B367,'PCF-Werte Rittal'!A:A,'PCF-Werte Rittal'!D:D,"")="","A1 - A3","A1 - D")</f>
        <v>A1 - D</v>
      </c>
      <c r="E367" s="68">
        <v>1</v>
      </c>
      <c r="F367" s="68" t="s">
        <v>1048</v>
      </c>
      <c r="G367" s="70" t="str" cm="1">
        <f t="array" ref="G367">_xlfn.IFS(H367="2030-01","2025-01",H367="2031-01","2026-01")</f>
        <v>2025-01</v>
      </c>
      <c r="H367" s="79" t="str">
        <f>_xlfn.XLOOKUP(B367,'PCF-Werte Rittal'!A:A,'PCF-Werte Rittal'!K:K)</f>
        <v>2030-01</v>
      </c>
      <c r="I367" s="71" t="str">
        <f>_xlfn.XLOOKUP(B367,'PCF-Werte Rittal'!A:A,'PCF-Werte Rittal'!O:O)</f>
        <v>Externally</v>
      </c>
    </row>
    <row r="368" spans="1:9" x14ac:dyDescent="0.25">
      <c r="A368" s="74">
        <f>_xlfn.XLOOKUP(B368,'PCF-Werte Rittal'!A:A,'PCF-Werte Rittal'!C:C)</f>
        <v>4028177921627</v>
      </c>
      <c r="B368" s="71" t="str">
        <f>'PCF-Werte Rittal'!A369</f>
        <v>8170.245</v>
      </c>
      <c r="C368" s="73" cm="1">
        <f t="array" ref="C368">_xlfn.XLOOKUP(B368,'PCF-Werte Rittal'!A:A,IF('PCF-Werte Rittal'!D:D&lt;&gt;"",'PCF-Werte Rittal'!D:D,'PCF-Werte Rittal'!E:E),"")</f>
        <v>54.136586829572579</v>
      </c>
      <c r="D368" s="72" t="str">
        <f>IF(_xlfn.XLOOKUP(B368,'PCF-Werte Rittal'!A:A,'PCF-Werte Rittal'!D:D,"")="","A1 - A3","A1 - D")</f>
        <v>A1 - D</v>
      </c>
      <c r="E368" s="68">
        <v>1</v>
      </c>
      <c r="F368" s="68" t="s">
        <v>1048</v>
      </c>
      <c r="G368" s="70" t="str" cm="1">
        <f t="array" ref="G368">_xlfn.IFS(H368="2030-01","2025-01",H368="2031-01","2026-01")</f>
        <v>2025-01</v>
      </c>
      <c r="H368" s="79" t="str">
        <f>_xlfn.XLOOKUP(B368,'PCF-Werte Rittal'!A:A,'PCF-Werte Rittal'!K:K)</f>
        <v>2030-01</v>
      </c>
      <c r="I368" s="71" t="str">
        <f>_xlfn.XLOOKUP(B368,'PCF-Werte Rittal'!A:A,'PCF-Werte Rittal'!O:O)</f>
        <v>Externally</v>
      </c>
    </row>
    <row r="369" spans="1:9" x14ac:dyDescent="0.25">
      <c r="A369" s="74">
        <f>_xlfn.XLOOKUP(B369,'PCF-Werte Rittal'!A:A,'PCF-Werte Rittal'!C:C)</f>
        <v>4028177921634</v>
      </c>
      <c r="B369" s="71" t="str">
        <f>'PCF-Werte Rittal'!A370</f>
        <v>8173.245</v>
      </c>
      <c r="C369" s="73" cm="1">
        <f t="array" ref="C369">_xlfn.XLOOKUP(B369,'PCF-Werte Rittal'!A:A,IF('PCF-Werte Rittal'!D:D&lt;&gt;"",'PCF-Werte Rittal'!D:D,'PCF-Werte Rittal'!E:E),"")</f>
        <v>37.852136327931156</v>
      </c>
      <c r="D369" s="72" t="str">
        <f>IF(_xlfn.XLOOKUP(B369,'PCF-Werte Rittal'!A:A,'PCF-Werte Rittal'!D:D,"")="","A1 - A3","A1 - D")</f>
        <v>A1 - D</v>
      </c>
      <c r="E369" s="68">
        <v>1</v>
      </c>
      <c r="F369" s="68" t="s">
        <v>1048</v>
      </c>
      <c r="G369" s="70" t="str" cm="1">
        <f t="array" ref="G369">_xlfn.IFS(H369="2030-01","2025-01",H369="2031-01","2026-01")</f>
        <v>2025-01</v>
      </c>
      <c r="H369" s="79" t="str">
        <f>_xlfn.XLOOKUP(B369,'PCF-Werte Rittal'!A:A,'PCF-Werte Rittal'!K:K)</f>
        <v>2030-01</v>
      </c>
      <c r="I369" s="71" t="str">
        <f>_xlfn.XLOOKUP(B369,'PCF-Werte Rittal'!A:A,'PCF-Werte Rittal'!O:O)</f>
        <v>Externally</v>
      </c>
    </row>
    <row r="370" spans="1:9" x14ac:dyDescent="0.25">
      <c r="A370" s="74">
        <f>_xlfn.XLOOKUP(B370,'PCF-Werte Rittal'!A:A,'PCF-Werte Rittal'!C:C)</f>
        <v>4028177921641</v>
      </c>
      <c r="B370" s="71" t="str">
        <f>'PCF-Werte Rittal'!A371</f>
        <v>8175.245</v>
      </c>
      <c r="C370" s="73" cm="1">
        <f t="array" ref="C370">_xlfn.XLOOKUP(B370,'PCF-Werte Rittal'!A:A,IF('PCF-Werte Rittal'!D:D&lt;&gt;"",'PCF-Werte Rittal'!D:D,'PCF-Werte Rittal'!E:E),"")</f>
        <v>70.394740646891961</v>
      </c>
      <c r="D370" s="72" t="str">
        <f>IF(_xlfn.XLOOKUP(B370,'PCF-Werte Rittal'!A:A,'PCF-Werte Rittal'!D:D,"")="","A1 - A3","A1 - D")</f>
        <v>A1 - D</v>
      </c>
      <c r="E370" s="68">
        <v>1</v>
      </c>
      <c r="F370" s="68" t="s">
        <v>1048</v>
      </c>
      <c r="G370" s="70" t="str" cm="1">
        <f t="array" ref="G370">_xlfn.IFS(H370="2030-01","2025-01",H370="2031-01","2026-01")</f>
        <v>2025-01</v>
      </c>
      <c r="H370" s="79" t="str">
        <f>_xlfn.XLOOKUP(B370,'PCF-Werte Rittal'!A:A,'PCF-Werte Rittal'!K:K)</f>
        <v>2030-01</v>
      </c>
      <c r="I370" s="71" t="str">
        <f>_xlfn.XLOOKUP(B370,'PCF-Werte Rittal'!A:A,'PCF-Werte Rittal'!O:O)</f>
        <v>Externally</v>
      </c>
    </row>
    <row r="371" spans="1:9" x14ac:dyDescent="0.25">
      <c r="A371" s="74">
        <f>_xlfn.XLOOKUP(B371,'PCF-Werte Rittal'!A:A,'PCF-Werte Rittal'!C:C)</f>
        <v>4028177921658</v>
      </c>
      <c r="B371" s="71" t="str">
        <f>'PCF-Werte Rittal'!A372</f>
        <v>8176.245</v>
      </c>
      <c r="C371" s="73" cm="1">
        <f t="array" ref="C371">_xlfn.XLOOKUP(B371,'PCF-Werte Rittal'!A:A,IF('PCF-Werte Rittal'!D:D&lt;&gt;"",'PCF-Werte Rittal'!D:D,'PCF-Werte Rittal'!E:E),"")</f>
        <v>86.849265913211383</v>
      </c>
      <c r="D371" s="72" t="str">
        <f>IF(_xlfn.XLOOKUP(B371,'PCF-Werte Rittal'!A:A,'PCF-Werte Rittal'!D:D,"")="","A1 - A3","A1 - D")</f>
        <v>A1 - D</v>
      </c>
      <c r="E371" s="68">
        <v>1</v>
      </c>
      <c r="F371" s="68" t="s">
        <v>1048</v>
      </c>
      <c r="G371" s="70" t="str" cm="1">
        <f t="array" ref="G371">_xlfn.IFS(H371="2030-01","2025-01",H371="2031-01","2026-01")</f>
        <v>2025-01</v>
      </c>
      <c r="H371" s="79" t="str">
        <f>_xlfn.XLOOKUP(B371,'PCF-Werte Rittal'!A:A,'PCF-Werte Rittal'!K:K)</f>
        <v>2030-01</v>
      </c>
      <c r="I371" s="71" t="str">
        <f>_xlfn.XLOOKUP(B371,'PCF-Werte Rittal'!A:A,'PCF-Werte Rittal'!O:O)</f>
        <v>Externally</v>
      </c>
    </row>
    <row r="372" spans="1:9" x14ac:dyDescent="0.25">
      <c r="A372" s="74">
        <f>_xlfn.XLOOKUP(B372,'PCF-Werte Rittal'!A:A,'PCF-Werte Rittal'!C:C)</f>
        <v>4028177827752</v>
      </c>
      <c r="B372" s="71" t="str">
        <f>'PCF-Werte Rittal'!A373</f>
        <v>8184.245</v>
      </c>
      <c r="C372" s="73" cm="1">
        <f t="array" ref="C372">_xlfn.XLOOKUP(B372,'PCF-Werte Rittal'!A:A,IF('PCF-Werte Rittal'!D:D&lt;&gt;"",'PCF-Werte Rittal'!D:D,'PCF-Werte Rittal'!E:E),"")</f>
        <v>54.575883752356567</v>
      </c>
      <c r="D372" s="72" t="str">
        <f>IF(_xlfn.XLOOKUP(B372,'PCF-Werte Rittal'!A:A,'PCF-Werte Rittal'!D:D,"")="","A1 - A3","A1 - D")</f>
        <v>A1 - D</v>
      </c>
      <c r="E372" s="68">
        <v>1</v>
      </c>
      <c r="F372" s="68" t="s">
        <v>1048</v>
      </c>
      <c r="G372" s="70" t="str" cm="1">
        <f t="array" ref="G372">_xlfn.IFS(H372="2030-01","2025-01",H372="2031-01","2026-01")</f>
        <v>2025-01</v>
      </c>
      <c r="H372" s="79" t="str">
        <f>_xlfn.XLOOKUP(B372,'PCF-Werte Rittal'!A:A,'PCF-Werte Rittal'!K:K)</f>
        <v>2030-01</v>
      </c>
      <c r="I372" s="71" t="str">
        <f>_xlfn.XLOOKUP(B372,'PCF-Werte Rittal'!A:A,'PCF-Werte Rittal'!O:O)</f>
        <v>Externally</v>
      </c>
    </row>
    <row r="373" spans="1:9" x14ac:dyDescent="0.25">
      <c r="A373" s="74">
        <f>_xlfn.XLOOKUP(B373,'PCF-Werte Rittal'!A:A,'PCF-Werte Rittal'!C:C)</f>
        <v>4028177827783</v>
      </c>
      <c r="B373" s="71" t="str">
        <f>'PCF-Werte Rittal'!A374</f>
        <v>8185.245</v>
      </c>
      <c r="C373" s="73" cm="1">
        <f t="array" ref="C373">_xlfn.XLOOKUP(B373,'PCF-Werte Rittal'!A:A,IF('PCF-Werte Rittal'!D:D&lt;&gt;"",'PCF-Werte Rittal'!D:D,'PCF-Werte Rittal'!E:E),"")</f>
        <v>66.609364094295614</v>
      </c>
      <c r="D373" s="72" t="str">
        <f>IF(_xlfn.XLOOKUP(B373,'PCF-Werte Rittal'!A:A,'PCF-Werte Rittal'!D:D,"")="","A1 - A3","A1 - D")</f>
        <v>A1 - D</v>
      </c>
      <c r="E373" s="68">
        <v>1</v>
      </c>
      <c r="F373" s="68" t="s">
        <v>1048</v>
      </c>
      <c r="G373" s="70" t="str" cm="1">
        <f t="array" ref="G373">_xlfn.IFS(H373="2030-01","2025-01",H373="2031-01","2026-01")</f>
        <v>2025-01</v>
      </c>
      <c r="H373" s="79" t="str">
        <f>_xlfn.XLOOKUP(B373,'PCF-Werte Rittal'!A:A,'PCF-Werte Rittal'!K:K)</f>
        <v>2030-01</v>
      </c>
      <c r="I373" s="71" t="str">
        <f>_xlfn.XLOOKUP(B373,'PCF-Werte Rittal'!A:A,'PCF-Werte Rittal'!O:O)</f>
        <v>Externally</v>
      </c>
    </row>
    <row r="374" spans="1:9" x14ac:dyDescent="0.25">
      <c r="A374" s="74">
        <f>_xlfn.XLOOKUP(B374,'PCF-Werte Rittal'!A:A,'PCF-Werte Rittal'!C:C)</f>
        <v>4028177827820</v>
      </c>
      <c r="B374" s="71" t="str">
        <f>'PCF-Werte Rittal'!A375</f>
        <v>8186.245</v>
      </c>
      <c r="C374" s="73" cm="1">
        <f t="array" ref="C374">_xlfn.XLOOKUP(B374,'PCF-Werte Rittal'!A:A,IF('PCF-Werte Rittal'!D:D&lt;&gt;"",'PCF-Werte Rittal'!D:D,'PCF-Werte Rittal'!E:E),"")</f>
        <v>78.576493475034653</v>
      </c>
      <c r="D374" s="72" t="str">
        <f>IF(_xlfn.XLOOKUP(B374,'PCF-Werte Rittal'!A:A,'PCF-Werte Rittal'!D:D,"")="","A1 - A3","A1 - D")</f>
        <v>A1 - D</v>
      </c>
      <c r="E374" s="68">
        <v>1</v>
      </c>
      <c r="F374" s="68" t="s">
        <v>1048</v>
      </c>
      <c r="G374" s="70" t="str" cm="1">
        <f t="array" ref="G374">_xlfn.IFS(H374="2030-01","2025-01",H374="2031-01","2026-01")</f>
        <v>2025-01</v>
      </c>
      <c r="H374" s="79" t="str">
        <f>_xlfn.XLOOKUP(B374,'PCF-Werte Rittal'!A:A,'PCF-Werte Rittal'!K:K)</f>
        <v>2030-01</v>
      </c>
      <c r="I374" s="71" t="str">
        <f>_xlfn.XLOOKUP(B374,'PCF-Werte Rittal'!A:A,'PCF-Werte Rittal'!O:O)</f>
        <v>Externally</v>
      </c>
    </row>
    <row r="375" spans="1:9" x14ac:dyDescent="0.25">
      <c r="A375" s="74">
        <f>_xlfn.XLOOKUP(B375,'PCF-Werte Rittal'!A:A,'PCF-Werte Rittal'!C:C)</f>
        <v>4028177921665</v>
      </c>
      <c r="B375" s="71" t="str">
        <f>'PCF-Werte Rittal'!A376</f>
        <v>8188.245</v>
      </c>
      <c r="C375" s="73" cm="1">
        <f t="array" ref="C375">_xlfn.XLOOKUP(B375,'PCF-Werte Rittal'!A:A,IF('PCF-Werte Rittal'!D:D&lt;&gt;"",'PCF-Werte Rittal'!D:D,'PCF-Werte Rittal'!E:E),"")</f>
        <v>104.85682173271277</v>
      </c>
      <c r="D375" s="72" t="str">
        <f>IF(_xlfn.XLOOKUP(B375,'PCF-Werte Rittal'!A:A,'PCF-Werte Rittal'!D:D,"")="","A1 - A3","A1 - D")</f>
        <v>A1 - D</v>
      </c>
      <c r="E375" s="68">
        <v>1</v>
      </c>
      <c r="F375" s="68" t="s">
        <v>1048</v>
      </c>
      <c r="G375" s="70" t="str" cm="1">
        <f t="array" ref="G375">_xlfn.IFS(H375="2030-01","2025-01",H375="2031-01","2026-01")</f>
        <v>2025-01</v>
      </c>
      <c r="H375" s="79" t="str">
        <f>_xlfn.XLOOKUP(B375,'PCF-Werte Rittal'!A:A,'PCF-Werte Rittal'!K:K)</f>
        <v>2030-01</v>
      </c>
      <c r="I375" s="71" t="str">
        <f>_xlfn.XLOOKUP(B375,'PCF-Werte Rittal'!A:A,'PCF-Werte Rittal'!O:O)</f>
        <v>Externally</v>
      </c>
    </row>
    <row r="376" spans="1:9" x14ac:dyDescent="0.25">
      <c r="A376" s="74">
        <f>_xlfn.XLOOKUP(B376,'PCF-Werte Rittal'!A:A,'PCF-Werte Rittal'!C:C)</f>
        <v>4028177813649</v>
      </c>
      <c r="B376" s="71" t="str">
        <f>'PCF-Werte Rittal'!A377</f>
        <v>8204.000</v>
      </c>
      <c r="C376" s="73" cm="1">
        <f t="array" ref="C376">_xlfn.XLOOKUP(B376,'PCF-Werte Rittal'!A:A,IF('PCF-Werte Rittal'!D:D&lt;&gt;"",'PCF-Werte Rittal'!D:D,'PCF-Werte Rittal'!E:E),"")</f>
        <v>477.39414173167785</v>
      </c>
      <c r="D376" s="72" t="str">
        <f>IF(_xlfn.XLOOKUP(B376,'PCF-Werte Rittal'!A:A,'PCF-Werte Rittal'!D:D,"")="","A1 - A3","A1 - D")</f>
        <v>A1 - D</v>
      </c>
      <c r="E376" s="68">
        <v>1</v>
      </c>
      <c r="F376" s="68" t="s">
        <v>1048</v>
      </c>
      <c r="G376" s="70" t="str" cm="1">
        <f t="array" ref="G376">_xlfn.IFS(H376="2030-01","2025-01",H376="2031-01","2026-01")</f>
        <v>2025-01</v>
      </c>
      <c r="H376" s="79" t="str">
        <f>_xlfn.XLOOKUP(B376,'PCF-Werte Rittal'!A:A,'PCF-Werte Rittal'!K:K)</f>
        <v>2030-01</v>
      </c>
      <c r="I376" s="71" t="str">
        <f>_xlfn.XLOOKUP(B376,'PCF-Werte Rittal'!A:A,'PCF-Werte Rittal'!O:O)</f>
        <v>Externally</v>
      </c>
    </row>
    <row r="377" spans="1:9" x14ac:dyDescent="0.25">
      <c r="A377" s="74">
        <f>_xlfn.XLOOKUP(B377,'PCF-Werte Rittal'!A:A,'PCF-Werte Rittal'!C:C)</f>
        <v>4028177813625</v>
      </c>
      <c r="B377" s="71" t="str">
        <f>'PCF-Werte Rittal'!A378</f>
        <v>8205.000</v>
      </c>
      <c r="C377" s="73" cm="1">
        <f t="array" ref="C377">_xlfn.XLOOKUP(B377,'PCF-Werte Rittal'!A:A,IF('PCF-Werte Rittal'!D:D&lt;&gt;"",'PCF-Werte Rittal'!D:D,'PCF-Werte Rittal'!E:E),"")</f>
        <v>486.31725931481208</v>
      </c>
      <c r="D377" s="72" t="str">
        <f>IF(_xlfn.XLOOKUP(B377,'PCF-Werte Rittal'!A:A,'PCF-Werte Rittal'!D:D,"")="","A1 - A3","A1 - D")</f>
        <v>A1 - D</v>
      </c>
      <c r="E377" s="68">
        <v>1</v>
      </c>
      <c r="F377" s="68" t="s">
        <v>1048</v>
      </c>
      <c r="G377" s="70" t="str" cm="1">
        <f t="array" ref="G377">_xlfn.IFS(H377="2030-01","2025-01",H377="2031-01","2026-01")</f>
        <v>2025-01</v>
      </c>
      <c r="H377" s="79" t="str">
        <f>_xlfn.XLOOKUP(B377,'PCF-Werte Rittal'!A:A,'PCF-Werte Rittal'!K:K)</f>
        <v>2030-01</v>
      </c>
      <c r="I377" s="71" t="str">
        <f>_xlfn.XLOOKUP(B377,'PCF-Werte Rittal'!A:A,'PCF-Werte Rittal'!O:O)</f>
        <v>Externally</v>
      </c>
    </row>
    <row r="378" spans="1:9" x14ac:dyDescent="0.25">
      <c r="A378" s="74">
        <f>_xlfn.XLOOKUP(B378,'PCF-Werte Rittal'!A:A,'PCF-Werte Rittal'!C:C)</f>
        <v>4028177813601</v>
      </c>
      <c r="B378" s="71" t="str">
        <f>'PCF-Werte Rittal'!A379</f>
        <v>8206.000</v>
      </c>
      <c r="C378" s="73" cm="1">
        <f t="array" ref="C378">_xlfn.XLOOKUP(B378,'PCF-Werte Rittal'!A:A,IF('PCF-Werte Rittal'!D:D&lt;&gt;"",'PCF-Werte Rittal'!D:D,'PCF-Werte Rittal'!E:E),"")</f>
        <v>495.03890767769053</v>
      </c>
      <c r="D378" s="72" t="str">
        <f>IF(_xlfn.XLOOKUP(B378,'PCF-Werte Rittal'!A:A,'PCF-Werte Rittal'!D:D,"")="","A1 - A3","A1 - D")</f>
        <v>A1 - D</v>
      </c>
      <c r="E378" s="68">
        <v>1</v>
      </c>
      <c r="F378" s="68" t="s">
        <v>1048</v>
      </c>
      <c r="G378" s="70" t="str" cm="1">
        <f t="array" ref="G378">_xlfn.IFS(H378="2030-01","2025-01",H378="2031-01","2026-01")</f>
        <v>2025-01</v>
      </c>
      <c r="H378" s="79" t="str">
        <f>_xlfn.XLOOKUP(B378,'PCF-Werte Rittal'!A:A,'PCF-Werte Rittal'!K:K)</f>
        <v>2030-01</v>
      </c>
      <c r="I378" s="71" t="str">
        <f>_xlfn.XLOOKUP(B378,'PCF-Werte Rittal'!A:A,'PCF-Werte Rittal'!O:O)</f>
        <v>Externally</v>
      </c>
    </row>
    <row r="379" spans="1:9" x14ac:dyDescent="0.25">
      <c r="A379" s="74">
        <f>_xlfn.XLOOKUP(B379,'PCF-Werte Rittal'!A:A,'PCF-Werte Rittal'!C:C)</f>
        <v>4028177813595</v>
      </c>
      <c r="B379" s="71" t="str">
        <f>'PCF-Werte Rittal'!A380</f>
        <v>8208.000</v>
      </c>
      <c r="C379" s="73" cm="1">
        <f t="array" ref="C379">_xlfn.XLOOKUP(B379,'PCF-Werte Rittal'!A:A,IF('PCF-Werte Rittal'!D:D&lt;&gt;"",'PCF-Werte Rittal'!D:D,'PCF-Werte Rittal'!E:E),"")</f>
        <v>513.24184387451294</v>
      </c>
      <c r="D379" s="72" t="str">
        <f>IF(_xlfn.XLOOKUP(B379,'PCF-Werte Rittal'!A:A,'PCF-Werte Rittal'!D:D,"")="","A1 - A3","A1 - D")</f>
        <v>A1 - D</v>
      </c>
      <c r="E379" s="68">
        <v>1</v>
      </c>
      <c r="F379" s="68" t="s">
        <v>1048</v>
      </c>
      <c r="G379" s="70" t="str" cm="1">
        <f t="array" ref="G379">_xlfn.IFS(H379="2030-01","2025-01",H379="2031-01","2026-01")</f>
        <v>2025-01</v>
      </c>
      <c r="H379" s="79" t="str">
        <f>_xlfn.XLOOKUP(B379,'PCF-Werte Rittal'!A:A,'PCF-Werte Rittal'!K:K)</f>
        <v>2030-01</v>
      </c>
      <c r="I379" s="71" t="str">
        <f>_xlfn.XLOOKUP(B379,'PCF-Werte Rittal'!A:A,'PCF-Werte Rittal'!O:O)</f>
        <v>Externally</v>
      </c>
    </row>
    <row r="380" spans="1:9" x14ac:dyDescent="0.25">
      <c r="A380" s="74">
        <f>_xlfn.XLOOKUP(B380,'PCF-Werte Rittal'!A:A,'PCF-Werte Rittal'!C:C)</f>
        <v>4028177813588</v>
      </c>
      <c r="B380" s="71" t="str">
        <f>'PCF-Werte Rittal'!A381</f>
        <v>8215.000</v>
      </c>
      <c r="C380" s="73" cm="1">
        <f t="array" ref="C380">_xlfn.XLOOKUP(B380,'PCF-Werte Rittal'!A:A,IF('PCF-Werte Rittal'!D:D&lt;&gt;"",'PCF-Werte Rittal'!D:D,'PCF-Werte Rittal'!E:E),"")</f>
        <v>323.21360176922576</v>
      </c>
      <c r="D380" s="72" t="str">
        <f>IF(_xlfn.XLOOKUP(B380,'PCF-Werte Rittal'!A:A,'PCF-Werte Rittal'!D:D,"")="","A1 - A3","A1 - D")</f>
        <v>A1 - D</v>
      </c>
      <c r="E380" s="68">
        <v>1</v>
      </c>
      <c r="F380" s="68" t="s">
        <v>1048</v>
      </c>
      <c r="G380" s="70" t="str" cm="1">
        <f t="array" ref="G380">_xlfn.IFS(H380="2030-01","2025-01",H380="2031-01","2026-01")</f>
        <v>2025-01</v>
      </c>
      <c r="H380" s="79" t="str">
        <f>_xlfn.XLOOKUP(B380,'PCF-Werte Rittal'!A:A,'PCF-Werte Rittal'!K:K)</f>
        <v>2030-01</v>
      </c>
      <c r="I380" s="71" t="str">
        <f>_xlfn.XLOOKUP(B380,'PCF-Werte Rittal'!A:A,'PCF-Werte Rittal'!O:O)</f>
        <v>Externally</v>
      </c>
    </row>
    <row r="381" spans="1:9" x14ac:dyDescent="0.25">
      <c r="A381" s="74">
        <f>_xlfn.XLOOKUP(B381,'PCF-Werte Rittal'!A:A,'PCF-Werte Rittal'!C:C)</f>
        <v>4028177813571</v>
      </c>
      <c r="B381" s="71" t="str">
        <f>'PCF-Werte Rittal'!A382</f>
        <v>8226.000</v>
      </c>
      <c r="C381" s="73" cm="1">
        <f t="array" ref="C381">_xlfn.XLOOKUP(B381,'PCF-Werte Rittal'!A:A,IF('PCF-Werte Rittal'!D:D&lt;&gt;"",'PCF-Werte Rittal'!D:D,'PCF-Werte Rittal'!E:E),"")</f>
        <v>534.46431364953673</v>
      </c>
      <c r="D381" s="72" t="str">
        <f>IF(_xlfn.XLOOKUP(B381,'PCF-Werte Rittal'!A:A,'PCF-Werte Rittal'!D:D,"")="","A1 - A3","A1 - D")</f>
        <v>A1 - D</v>
      </c>
      <c r="E381" s="68">
        <v>1</v>
      </c>
      <c r="F381" s="68" t="s">
        <v>1048</v>
      </c>
      <c r="G381" s="70" t="str" cm="1">
        <f t="array" ref="G381">_xlfn.IFS(H381="2030-01","2025-01",H381="2031-01","2026-01")</f>
        <v>2025-01</v>
      </c>
      <c r="H381" s="79" t="str">
        <f>_xlfn.XLOOKUP(B381,'PCF-Werte Rittal'!A:A,'PCF-Werte Rittal'!K:K)</f>
        <v>2030-01</v>
      </c>
      <c r="I381" s="71" t="str">
        <f>_xlfn.XLOOKUP(B381,'PCF-Werte Rittal'!A:A,'PCF-Werte Rittal'!O:O)</f>
        <v>Externally</v>
      </c>
    </row>
    <row r="382" spans="1:9" x14ac:dyDescent="0.25">
      <c r="A382" s="74">
        <f>_xlfn.XLOOKUP(B382,'PCF-Werte Rittal'!A:A,'PCF-Werte Rittal'!C:C)</f>
        <v>4028177936010</v>
      </c>
      <c r="B382" s="71" t="str">
        <f>'PCF-Werte Rittal'!A383</f>
        <v>8228.000</v>
      </c>
      <c r="C382" s="73" cm="1">
        <f t="array" ref="C382">_xlfn.XLOOKUP(B382,'PCF-Werte Rittal'!A:A,IF('PCF-Werte Rittal'!D:D&lt;&gt;"",'PCF-Werte Rittal'!D:D,'PCF-Werte Rittal'!E:E),"")</f>
        <v>554.91589245154216</v>
      </c>
      <c r="D382" s="72" t="str">
        <f>IF(_xlfn.XLOOKUP(B382,'PCF-Werte Rittal'!A:A,'PCF-Werte Rittal'!D:D,"")="","A1 - A3","A1 - D")</f>
        <v>A1 - D</v>
      </c>
      <c r="E382" s="68">
        <v>1</v>
      </c>
      <c r="F382" s="68" t="s">
        <v>1048</v>
      </c>
      <c r="G382" s="70" t="str" cm="1">
        <f t="array" ref="G382">_xlfn.IFS(H382="2030-01","2025-01",H382="2031-01","2026-01")</f>
        <v>2025-01</v>
      </c>
      <c r="H382" s="79" t="str">
        <f>_xlfn.XLOOKUP(B382,'PCF-Werte Rittal'!A:A,'PCF-Werte Rittal'!K:K)</f>
        <v>2030-01</v>
      </c>
      <c r="I382" s="71" t="str">
        <f>_xlfn.XLOOKUP(B382,'PCF-Werte Rittal'!A:A,'PCF-Werte Rittal'!O:O)</f>
        <v>Externally</v>
      </c>
    </row>
    <row r="383" spans="1:9" x14ac:dyDescent="0.25">
      <c r="A383" s="74">
        <f>_xlfn.XLOOKUP(B383,'PCF-Werte Rittal'!A:A,'PCF-Werte Rittal'!C:C)</f>
        <v>4028177813564</v>
      </c>
      <c r="B383" s="71" t="str">
        <f>'PCF-Werte Rittal'!A384</f>
        <v>8245.000</v>
      </c>
      <c r="C383" s="73" cm="1">
        <f t="array" ref="C383">_xlfn.XLOOKUP(B383,'PCF-Werte Rittal'!A:A,IF('PCF-Werte Rittal'!D:D&lt;&gt;"",'PCF-Werte Rittal'!D:D,'PCF-Werte Rittal'!E:E),"")</f>
        <v>367.57494380965187</v>
      </c>
      <c r="D383" s="72" t="str">
        <f>IF(_xlfn.XLOOKUP(B383,'PCF-Werte Rittal'!A:A,'PCF-Werte Rittal'!D:D,"")="","A1 - A3","A1 - D")</f>
        <v>A1 - D</v>
      </c>
      <c r="E383" s="68">
        <v>1</v>
      </c>
      <c r="F383" s="68" t="s">
        <v>1048</v>
      </c>
      <c r="G383" s="70" t="str" cm="1">
        <f t="array" ref="G383">_xlfn.IFS(H383="2030-01","2025-01",H383="2031-01","2026-01")</f>
        <v>2025-01</v>
      </c>
      <c r="H383" s="79" t="str">
        <f>_xlfn.XLOOKUP(B383,'PCF-Werte Rittal'!A:A,'PCF-Werte Rittal'!K:K)</f>
        <v>2030-01</v>
      </c>
      <c r="I383" s="71" t="str">
        <f>_xlfn.XLOOKUP(B383,'PCF-Werte Rittal'!A:A,'PCF-Werte Rittal'!O:O)</f>
        <v>Externally</v>
      </c>
    </row>
    <row r="384" spans="1:9" x14ac:dyDescent="0.25">
      <c r="A384" s="74">
        <f>_xlfn.XLOOKUP(B384,'PCF-Werte Rittal'!A:A,'PCF-Werte Rittal'!C:C)</f>
        <v>4028177817739</v>
      </c>
      <c r="B384" s="71" t="str">
        <f>'PCF-Werte Rittal'!A385</f>
        <v>8265.000</v>
      </c>
      <c r="C384" s="73" cm="1">
        <f t="array" ref="C384">_xlfn.XLOOKUP(B384,'PCF-Werte Rittal'!A:A,IF('PCF-Werte Rittal'!D:D&lt;&gt;"",'PCF-Werte Rittal'!D:D,'PCF-Werte Rittal'!E:E),"")</f>
        <v>407.86111556631261</v>
      </c>
      <c r="D384" s="72" t="str">
        <f>IF(_xlfn.XLOOKUP(B384,'PCF-Werte Rittal'!A:A,'PCF-Werte Rittal'!D:D,"")="","A1 - A3","A1 - D")</f>
        <v>A1 - D</v>
      </c>
      <c r="E384" s="68">
        <v>1</v>
      </c>
      <c r="F384" s="68" t="s">
        <v>1048</v>
      </c>
      <c r="G384" s="70" t="str" cm="1">
        <f t="array" ref="G384">_xlfn.IFS(H384="2030-01","2025-01",H384="2031-01","2026-01")</f>
        <v>2025-01</v>
      </c>
      <c r="H384" s="79" t="str">
        <f>_xlfn.XLOOKUP(B384,'PCF-Werte Rittal'!A:A,'PCF-Werte Rittal'!K:K)</f>
        <v>2030-01</v>
      </c>
      <c r="I384" s="71" t="str">
        <f>_xlfn.XLOOKUP(B384,'PCF-Werte Rittal'!A:A,'PCF-Werte Rittal'!O:O)</f>
        <v>Externally</v>
      </c>
    </row>
    <row r="385" spans="1:9" x14ac:dyDescent="0.25">
      <c r="A385" s="74">
        <f>_xlfn.XLOOKUP(B385,'PCF-Werte Rittal'!A:A,'PCF-Werte Rittal'!C:C)</f>
        <v>4028177813533</v>
      </c>
      <c r="B385" s="71" t="str">
        <f>'PCF-Werte Rittal'!A386</f>
        <v>8284.000</v>
      </c>
      <c r="C385" s="73" cm="1">
        <f t="array" ref="C385">_xlfn.XLOOKUP(B385,'PCF-Werte Rittal'!A:A,IF('PCF-Werte Rittal'!D:D&lt;&gt;"",'PCF-Werte Rittal'!D:D,'PCF-Werte Rittal'!E:E),"")</f>
        <v>437.96498287574025</v>
      </c>
      <c r="D385" s="72" t="str">
        <f>IF(_xlfn.XLOOKUP(B385,'PCF-Werte Rittal'!A:A,'PCF-Werte Rittal'!D:D,"")="","A1 - A3","A1 - D")</f>
        <v>A1 - D</v>
      </c>
      <c r="E385" s="68">
        <v>1</v>
      </c>
      <c r="F385" s="68" t="s">
        <v>1048</v>
      </c>
      <c r="G385" s="70" t="str" cm="1">
        <f t="array" ref="G385">_xlfn.IFS(H385="2030-01","2025-01",H385="2031-01","2026-01")</f>
        <v>2025-01</v>
      </c>
      <c r="H385" s="79" t="str">
        <f>_xlfn.XLOOKUP(B385,'PCF-Werte Rittal'!A:A,'PCF-Werte Rittal'!K:K)</f>
        <v>2030-01</v>
      </c>
      <c r="I385" s="71" t="str">
        <f>_xlfn.XLOOKUP(B385,'PCF-Werte Rittal'!A:A,'PCF-Werte Rittal'!O:O)</f>
        <v>Externally</v>
      </c>
    </row>
    <row r="386" spans="1:9" x14ac:dyDescent="0.25">
      <c r="A386" s="74">
        <f>_xlfn.XLOOKUP(B386,'PCF-Werte Rittal'!A:A,'PCF-Werte Rittal'!C:C)</f>
        <v>4028177813632</v>
      </c>
      <c r="B386" s="71" t="str">
        <f>'PCF-Werte Rittal'!A387</f>
        <v>8285.000</v>
      </c>
      <c r="C386" s="73" cm="1">
        <f t="array" ref="C386">_xlfn.XLOOKUP(B386,'PCF-Werte Rittal'!A:A,IF('PCF-Werte Rittal'!D:D&lt;&gt;"",'PCF-Werte Rittal'!D:D,'PCF-Werte Rittal'!E:E),"")</f>
        <v>446.60865765337428</v>
      </c>
      <c r="D386" s="72" t="str">
        <f>IF(_xlfn.XLOOKUP(B386,'PCF-Werte Rittal'!A:A,'PCF-Werte Rittal'!D:D,"")="","A1 - A3","A1 - D")</f>
        <v>A1 - D</v>
      </c>
      <c r="E386" s="68">
        <v>1</v>
      </c>
      <c r="F386" s="68" t="s">
        <v>1048</v>
      </c>
      <c r="G386" s="70" t="str" cm="1">
        <f t="array" ref="G386">_xlfn.IFS(H386="2030-01","2025-01",H386="2031-01","2026-01")</f>
        <v>2025-01</v>
      </c>
      <c r="H386" s="79" t="str">
        <f>_xlfn.XLOOKUP(B386,'PCF-Werte Rittal'!A:A,'PCF-Werte Rittal'!K:K)</f>
        <v>2030-01</v>
      </c>
      <c r="I386" s="71" t="str">
        <f>_xlfn.XLOOKUP(B386,'PCF-Werte Rittal'!A:A,'PCF-Werte Rittal'!O:O)</f>
        <v>Externally</v>
      </c>
    </row>
    <row r="387" spans="1:9" x14ac:dyDescent="0.25">
      <c r="A387" s="74">
        <f>_xlfn.XLOOKUP(B387,'PCF-Werte Rittal'!A:A,'PCF-Werte Rittal'!C:C)</f>
        <v>4028177813663</v>
      </c>
      <c r="B387" s="71" t="str">
        <f>'PCF-Werte Rittal'!A388</f>
        <v>8286.000</v>
      </c>
      <c r="C387" s="73" cm="1">
        <f t="array" ref="C387">_xlfn.XLOOKUP(B387,'PCF-Werte Rittal'!A:A,IF('PCF-Werte Rittal'!D:D&lt;&gt;"",'PCF-Werte Rittal'!D:D,'PCF-Werte Rittal'!E:E),"")</f>
        <v>455.30251108183751</v>
      </c>
      <c r="D387" s="72" t="str">
        <f>IF(_xlfn.XLOOKUP(B387,'PCF-Werte Rittal'!A:A,'PCF-Werte Rittal'!D:D,"")="","A1 - A3","A1 - D")</f>
        <v>A1 - D</v>
      </c>
      <c r="E387" s="68">
        <v>1</v>
      </c>
      <c r="F387" s="68" t="s">
        <v>1048</v>
      </c>
      <c r="G387" s="70" t="str" cm="1">
        <f t="array" ref="G387">_xlfn.IFS(H387="2030-01","2025-01",H387="2031-01","2026-01")</f>
        <v>2025-01</v>
      </c>
      <c r="H387" s="79" t="str">
        <f>_xlfn.XLOOKUP(B387,'PCF-Werte Rittal'!A:A,'PCF-Werte Rittal'!K:K)</f>
        <v>2030-01</v>
      </c>
      <c r="I387" s="71" t="str">
        <f>_xlfn.XLOOKUP(B387,'PCF-Werte Rittal'!A:A,'PCF-Werte Rittal'!O:O)</f>
        <v>Externally</v>
      </c>
    </row>
    <row r="388" spans="1:9" x14ac:dyDescent="0.25">
      <c r="A388" s="74">
        <f>_xlfn.XLOOKUP(B388,'PCF-Werte Rittal'!A:A,'PCF-Werte Rittal'!C:C)</f>
        <v>4028177919280</v>
      </c>
      <c r="B388" s="71" t="str">
        <f>'PCF-Werte Rittal'!A389</f>
        <v>8405.000</v>
      </c>
      <c r="C388" s="73" cm="1">
        <f t="array" ref="C388">_xlfn.XLOOKUP(B388,'PCF-Werte Rittal'!A:A,IF('PCF-Werte Rittal'!D:D&lt;&gt;"",'PCF-Werte Rittal'!D:D,'PCF-Werte Rittal'!E:E),"")</f>
        <v>217.37081750360545</v>
      </c>
      <c r="D388" s="72" t="str">
        <f>IF(_xlfn.XLOOKUP(B388,'PCF-Werte Rittal'!A:A,'PCF-Werte Rittal'!D:D,"")="","A1 - A3","A1 - D")</f>
        <v>A1 - D</v>
      </c>
      <c r="E388" s="68">
        <v>1</v>
      </c>
      <c r="F388" s="68" t="s">
        <v>1048</v>
      </c>
      <c r="G388" s="70" t="str" cm="1">
        <f t="array" ref="G388">_xlfn.IFS(H388="2030-01","2025-01",H388="2031-01","2026-01")</f>
        <v>2025-01</v>
      </c>
      <c r="H388" s="79" t="str">
        <f>_xlfn.XLOOKUP(B388,'PCF-Werte Rittal'!A:A,'PCF-Werte Rittal'!K:K)</f>
        <v>2030-01</v>
      </c>
      <c r="I388" s="71" t="str">
        <f>_xlfn.XLOOKUP(B388,'PCF-Werte Rittal'!A:A,'PCF-Werte Rittal'!O:O)</f>
        <v>Externally</v>
      </c>
    </row>
    <row r="389" spans="1:9" x14ac:dyDescent="0.25">
      <c r="A389" s="74">
        <f>_xlfn.XLOOKUP(B389,'PCF-Werte Rittal'!A:A,'PCF-Werte Rittal'!C:C)</f>
        <v>4028177919297</v>
      </c>
      <c r="B389" s="71" t="str">
        <f>'PCF-Werte Rittal'!A390</f>
        <v>8406.000</v>
      </c>
      <c r="C389" s="73" cm="1">
        <f t="array" ref="C389">_xlfn.XLOOKUP(B389,'PCF-Werte Rittal'!A:A,IF('PCF-Werte Rittal'!D:D&lt;&gt;"",'PCF-Werte Rittal'!D:D,'PCF-Werte Rittal'!E:E),"")</f>
        <v>221.92405639141992</v>
      </c>
      <c r="D389" s="72" t="str">
        <f>IF(_xlfn.XLOOKUP(B389,'PCF-Werte Rittal'!A:A,'PCF-Werte Rittal'!D:D,"")="","A1 - A3","A1 - D")</f>
        <v>A1 - D</v>
      </c>
      <c r="E389" s="68">
        <v>1</v>
      </c>
      <c r="F389" s="68" t="s">
        <v>1048</v>
      </c>
      <c r="G389" s="70" t="str" cm="1">
        <f t="array" ref="G389">_xlfn.IFS(H389="2030-01","2025-01",H389="2031-01","2026-01")</f>
        <v>2025-01</v>
      </c>
      <c r="H389" s="79" t="str">
        <f>_xlfn.XLOOKUP(B389,'PCF-Werte Rittal'!A:A,'PCF-Werte Rittal'!K:K)</f>
        <v>2030-01</v>
      </c>
      <c r="I389" s="71" t="str">
        <f>_xlfn.XLOOKUP(B389,'PCF-Werte Rittal'!A:A,'PCF-Werte Rittal'!O:O)</f>
        <v>Externally</v>
      </c>
    </row>
    <row r="390" spans="1:9" x14ac:dyDescent="0.25">
      <c r="A390" s="74">
        <f>_xlfn.XLOOKUP(B390,'PCF-Werte Rittal'!A:A,'PCF-Werte Rittal'!C:C)</f>
        <v>4028177920194</v>
      </c>
      <c r="B390" s="71" t="str">
        <f>'PCF-Werte Rittal'!A391</f>
        <v>8450.000</v>
      </c>
      <c r="C390" s="73" cm="1">
        <f t="array" ref="C390">_xlfn.XLOOKUP(B390,'PCF-Werte Rittal'!A:A,IF('PCF-Werte Rittal'!D:D&lt;&gt;"",'PCF-Werte Rittal'!D:D,'PCF-Werte Rittal'!E:E),"")</f>
        <v>386.70259347695225</v>
      </c>
      <c r="D390" s="72" t="str">
        <f>IF(_xlfn.XLOOKUP(B390,'PCF-Werte Rittal'!A:A,'PCF-Werte Rittal'!D:D,"")="","A1 - A3","A1 - D")</f>
        <v>A1 - A3</v>
      </c>
      <c r="E390" s="68">
        <v>1</v>
      </c>
      <c r="F390" s="68" t="s">
        <v>1048</v>
      </c>
      <c r="G390" s="70" t="str" cm="1">
        <f t="array" ref="G390">_xlfn.IFS(H390="2030-01","2025-01",H390="2031-01","2026-01")</f>
        <v>2026-01</v>
      </c>
      <c r="H390" s="79" t="str">
        <f>_xlfn.XLOOKUP(B390,'PCF-Werte Rittal'!A:A,'PCF-Werte Rittal'!K:K)</f>
        <v>2031-01</v>
      </c>
      <c r="I390" s="71" t="str">
        <f>_xlfn.XLOOKUP(B390,'PCF-Werte Rittal'!A:A,'PCF-Werte Rittal'!O:O)</f>
        <v>Internally</v>
      </c>
    </row>
    <row r="391" spans="1:9" x14ac:dyDescent="0.25">
      <c r="A391" s="74">
        <f>_xlfn.XLOOKUP(B391,'PCF-Werte Rittal'!A:A,'PCF-Werte Rittal'!C:C)</f>
        <v>4028177920200</v>
      </c>
      <c r="B391" s="71" t="str">
        <f>'PCF-Werte Rittal'!A392</f>
        <v>8451.000</v>
      </c>
      <c r="C391" s="73" cm="1">
        <f t="array" ref="C391">_xlfn.XLOOKUP(B391,'PCF-Werte Rittal'!A:A,IF('PCF-Werte Rittal'!D:D&lt;&gt;"",'PCF-Werte Rittal'!D:D,'PCF-Werte Rittal'!E:E),"")</f>
        <v>560.72048431036558</v>
      </c>
      <c r="D391" s="72" t="str">
        <f>IF(_xlfn.XLOOKUP(B391,'PCF-Werte Rittal'!A:A,'PCF-Werte Rittal'!D:D,"")="","A1 - A3","A1 - D")</f>
        <v>A1 - A3</v>
      </c>
      <c r="E391" s="68">
        <v>1</v>
      </c>
      <c r="F391" s="68" t="s">
        <v>1048</v>
      </c>
      <c r="G391" s="70" t="str" cm="1">
        <f t="array" ref="G391">_xlfn.IFS(H391="2030-01","2025-01",H391="2031-01","2026-01")</f>
        <v>2026-01</v>
      </c>
      <c r="H391" s="79" t="str">
        <f>_xlfn.XLOOKUP(B391,'PCF-Werte Rittal'!A:A,'PCF-Werte Rittal'!K:K)</f>
        <v>2031-01</v>
      </c>
      <c r="I391" s="71" t="str">
        <f>_xlfn.XLOOKUP(B391,'PCF-Werte Rittal'!A:A,'PCF-Werte Rittal'!O:O)</f>
        <v>Internally</v>
      </c>
    </row>
    <row r="392" spans="1:9" x14ac:dyDescent="0.25">
      <c r="A392" s="74">
        <f>_xlfn.XLOOKUP(B392,'PCF-Werte Rittal'!A:A,'PCF-Werte Rittal'!C:C)</f>
        <v>4028177920217</v>
      </c>
      <c r="B392" s="71" t="str">
        <f>'PCF-Werte Rittal'!A393</f>
        <v>8452.000</v>
      </c>
      <c r="C392" s="73" cm="1">
        <f t="array" ref="C392">_xlfn.XLOOKUP(B392,'PCF-Werte Rittal'!A:A,IF('PCF-Werte Rittal'!D:D&lt;&gt;"",'PCF-Werte Rittal'!D:D,'PCF-Werte Rittal'!E:E),"")</f>
        <v>310.67813629783734</v>
      </c>
      <c r="D392" s="72" t="str">
        <f>IF(_xlfn.XLOOKUP(B392,'PCF-Werte Rittal'!A:A,'PCF-Werte Rittal'!D:D,"")="","A1 - A3","A1 - D")</f>
        <v>A1 - A3</v>
      </c>
      <c r="E392" s="68">
        <v>1</v>
      </c>
      <c r="F392" s="68" t="s">
        <v>1048</v>
      </c>
      <c r="G392" s="70" t="str" cm="1">
        <f t="array" ref="G392">_xlfn.IFS(H392="2030-01","2025-01",H392="2031-01","2026-01")</f>
        <v>2026-01</v>
      </c>
      <c r="H392" s="79" t="str">
        <f>_xlfn.XLOOKUP(B392,'PCF-Werte Rittal'!A:A,'PCF-Werte Rittal'!K:K)</f>
        <v>2031-01</v>
      </c>
      <c r="I392" s="71" t="str">
        <f>_xlfn.XLOOKUP(B392,'PCF-Werte Rittal'!A:A,'PCF-Werte Rittal'!O:O)</f>
        <v>Internally</v>
      </c>
    </row>
    <row r="393" spans="1:9" x14ac:dyDescent="0.25">
      <c r="A393" s="74">
        <f>_xlfn.XLOOKUP(B393,'PCF-Werte Rittal'!A:A,'PCF-Werte Rittal'!C:C)</f>
        <v>4028177920163</v>
      </c>
      <c r="B393" s="71" t="str">
        <f>'PCF-Werte Rittal'!A394</f>
        <v>8453.000</v>
      </c>
      <c r="C393" s="73" cm="1">
        <f t="array" ref="C393">_xlfn.XLOOKUP(B393,'PCF-Werte Rittal'!A:A,IF('PCF-Werte Rittal'!D:D&lt;&gt;"",'PCF-Werte Rittal'!D:D,'PCF-Werte Rittal'!E:E),"")</f>
        <v>499.20094231092901</v>
      </c>
      <c r="D393" s="72" t="str">
        <f>IF(_xlfn.XLOOKUP(B393,'PCF-Werte Rittal'!A:A,'PCF-Werte Rittal'!D:D,"")="","A1 - A3","A1 - D")</f>
        <v>A1 - A3</v>
      </c>
      <c r="E393" s="68">
        <v>1</v>
      </c>
      <c r="F393" s="68" t="s">
        <v>1048</v>
      </c>
      <c r="G393" s="70" t="str" cm="1">
        <f t="array" ref="G393">_xlfn.IFS(H393="2030-01","2025-01",H393="2031-01","2026-01")</f>
        <v>2026-01</v>
      </c>
      <c r="H393" s="79" t="str">
        <f>_xlfn.XLOOKUP(B393,'PCF-Werte Rittal'!A:A,'PCF-Werte Rittal'!K:K)</f>
        <v>2031-01</v>
      </c>
      <c r="I393" s="71" t="str">
        <f>_xlfn.XLOOKUP(B393,'PCF-Werte Rittal'!A:A,'PCF-Werte Rittal'!O:O)</f>
        <v>Internally</v>
      </c>
    </row>
    <row r="394" spans="1:9" x14ac:dyDescent="0.25">
      <c r="A394" s="74">
        <f>_xlfn.XLOOKUP(B394,'PCF-Werte Rittal'!A:A,'PCF-Werte Rittal'!C:C)</f>
        <v>4028177920149</v>
      </c>
      <c r="B394" s="71" t="str">
        <f>'PCF-Werte Rittal'!A395</f>
        <v>8454.000</v>
      </c>
      <c r="C394" s="73" cm="1">
        <f t="array" ref="C394">_xlfn.XLOOKUP(B394,'PCF-Werte Rittal'!A:A,IF('PCF-Werte Rittal'!D:D&lt;&gt;"",'PCF-Werte Rittal'!D:D,'PCF-Werte Rittal'!E:E),"")</f>
        <v>337.63998609905576</v>
      </c>
      <c r="D394" s="72" t="str">
        <f>IF(_xlfn.XLOOKUP(B394,'PCF-Werte Rittal'!A:A,'PCF-Werte Rittal'!D:D,"")="","A1 - A3","A1 - D")</f>
        <v>A1 - A3</v>
      </c>
      <c r="E394" s="68">
        <v>1</v>
      </c>
      <c r="F394" s="68" t="s">
        <v>1048</v>
      </c>
      <c r="G394" s="70" t="str" cm="1">
        <f t="array" ref="G394">_xlfn.IFS(H394="2030-01","2025-01",H394="2031-01","2026-01")</f>
        <v>2026-01</v>
      </c>
      <c r="H394" s="79" t="str">
        <f>_xlfn.XLOOKUP(B394,'PCF-Werte Rittal'!A:A,'PCF-Werte Rittal'!K:K)</f>
        <v>2031-01</v>
      </c>
      <c r="I394" s="71" t="str">
        <f>_xlfn.XLOOKUP(B394,'PCF-Werte Rittal'!A:A,'PCF-Werte Rittal'!O:O)</f>
        <v>Internally</v>
      </c>
    </row>
    <row r="395" spans="1:9" x14ac:dyDescent="0.25">
      <c r="A395" s="74">
        <f>_xlfn.XLOOKUP(B395,'PCF-Werte Rittal'!A:A,'PCF-Werte Rittal'!C:C)</f>
        <v>4028177920170</v>
      </c>
      <c r="B395" s="71" t="str">
        <f>'PCF-Werte Rittal'!A396</f>
        <v>8455.000</v>
      </c>
      <c r="C395" s="73" cm="1">
        <f t="array" ref="C395">_xlfn.XLOOKUP(B395,'PCF-Werte Rittal'!A:A,IF('PCF-Werte Rittal'!D:D&lt;&gt;"",'PCF-Werte Rittal'!D:D,'PCF-Werte Rittal'!E:E),"")</f>
        <v>346.54535864100967</v>
      </c>
      <c r="D395" s="72" t="str">
        <f>IF(_xlfn.XLOOKUP(B395,'PCF-Werte Rittal'!A:A,'PCF-Werte Rittal'!D:D,"")="","A1 - A3","A1 - D")</f>
        <v>A1 - A3</v>
      </c>
      <c r="E395" s="68">
        <v>1</v>
      </c>
      <c r="F395" s="68" t="s">
        <v>1048</v>
      </c>
      <c r="G395" s="70" t="str" cm="1">
        <f t="array" ref="G395">_xlfn.IFS(H395="2030-01","2025-01",H395="2031-01","2026-01")</f>
        <v>2026-01</v>
      </c>
      <c r="H395" s="79" t="str">
        <f>_xlfn.XLOOKUP(B395,'PCF-Werte Rittal'!A:A,'PCF-Werte Rittal'!K:K)</f>
        <v>2031-01</v>
      </c>
      <c r="I395" s="71" t="str">
        <f>_xlfn.XLOOKUP(B395,'PCF-Werte Rittal'!A:A,'PCF-Werte Rittal'!O:O)</f>
        <v>Internally</v>
      </c>
    </row>
    <row r="396" spans="1:9" x14ac:dyDescent="0.25">
      <c r="A396" s="74">
        <f>_xlfn.XLOOKUP(B396,'PCF-Werte Rittal'!A:A,'PCF-Werte Rittal'!C:C)</f>
        <v>4028177920156</v>
      </c>
      <c r="B396" s="71" t="str">
        <f>'PCF-Werte Rittal'!A397</f>
        <v>8456.000</v>
      </c>
      <c r="C396" s="73" cm="1">
        <f t="array" ref="C396">_xlfn.XLOOKUP(B396,'PCF-Werte Rittal'!A:A,IF('PCF-Werte Rittal'!D:D&lt;&gt;"",'PCF-Werte Rittal'!D:D,'PCF-Werte Rittal'!E:E),"")</f>
        <v>486.59775475460719</v>
      </c>
      <c r="D396" s="72" t="str">
        <f>IF(_xlfn.XLOOKUP(B396,'PCF-Werte Rittal'!A:A,'PCF-Werte Rittal'!D:D,"")="","A1 - A3","A1 - D")</f>
        <v>A1 - A3</v>
      </c>
      <c r="E396" s="68">
        <v>1</v>
      </c>
      <c r="F396" s="68" t="s">
        <v>1048</v>
      </c>
      <c r="G396" s="70" t="str" cm="1">
        <f t="array" ref="G396">_xlfn.IFS(H396="2030-01","2025-01",H396="2031-01","2026-01")</f>
        <v>2026-01</v>
      </c>
      <c r="H396" s="79" t="str">
        <f>_xlfn.XLOOKUP(B396,'PCF-Werte Rittal'!A:A,'PCF-Werte Rittal'!K:K)</f>
        <v>2031-01</v>
      </c>
      <c r="I396" s="71" t="str">
        <f>_xlfn.XLOOKUP(B396,'PCF-Werte Rittal'!A:A,'PCF-Werte Rittal'!O:O)</f>
        <v>Internally</v>
      </c>
    </row>
    <row r="397" spans="1:9" x14ac:dyDescent="0.25">
      <c r="A397" s="74">
        <f>_xlfn.XLOOKUP(B397,'PCF-Werte Rittal'!A:A,'PCF-Werte Rittal'!C:C)</f>
        <v>4028177920187</v>
      </c>
      <c r="B397" s="71" t="str">
        <f>'PCF-Werte Rittal'!A398</f>
        <v>8457.000</v>
      </c>
      <c r="C397" s="73" cm="1">
        <f t="array" ref="C397">_xlfn.XLOOKUP(B397,'PCF-Werte Rittal'!A:A,IF('PCF-Werte Rittal'!D:D&lt;&gt;"",'PCF-Werte Rittal'!D:D,'PCF-Werte Rittal'!E:E),"")</f>
        <v>279.01516459821664</v>
      </c>
      <c r="D397" s="72" t="str">
        <f>IF(_xlfn.XLOOKUP(B397,'PCF-Werte Rittal'!A:A,'PCF-Werte Rittal'!D:D,"")="","A1 - A3","A1 - D")</f>
        <v>A1 - A3</v>
      </c>
      <c r="E397" s="68">
        <v>1</v>
      </c>
      <c r="F397" s="68" t="s">
        <v>1048</v>
      </c>
      <c r="G397" s="70" t="str" cm="1">
        <f t="array" ref="G397">_xlfn.IFS(H397="2030-01","2025-01",H397="2031-01","2026-01")</f>
        <v>2026-01</v>
      </c>
      <c r="H397" s="79" t="str">
        <f>_xlfn.XLOOKUP(B397,'PCF-Werte Rittal'!A:A,'PCF-Werte Rittal'!K:K)</f>
        <v>2031-01</v>
      </c>
      <c r="I397" s="71" t="str">
        <f>_xlfn.XLOOKUP(B397,'PCF-Werte Rittal'!A:A,'PCF-Werte Rittal'!O:O)</f>
        <v>Internally</v>
      </c>
    </row>
    <row r="398" spans="1:9" x14ac:dyDescent="0.25">
      <c r="A398" s="74">
        <f>_xlfn.XLOOKUP(B398,'PCF-Werte Rittal'!A:A,'PCF-Werte Rittal'!C:C)</f>
        <v>4028177924482</v>
      </c>
      <c r="B398" s="71" t="str">
        <f>'PCF-Werte Rittal'!A399</f>
        <v>8458.000</v>
      </c>
      <c r="C398" s="73" cm="1">
        <f t="array" ref="C398">_xlfn.XLOOKUP(B398,'PCF-Werte Rittal'!A:A,IF('PCF-Werte Rittal'!D:D&lt;&gt;"",'PCF-Werte Rittal'!D:D,'PCF-Werte Rittal'!E:E),"")</f>
        <v>397.75438963419367</v>
      </c>
      <c r="D398" s="72" t="str">
        <f>IF(_xlfn.XLOOKUP(B398,'PCF-Werte Rittal'!A:A,'PCF-Werte Rittal'!D:D,"")="","A1 - A3","A1 - D")</f>
        <v>A1 - A3</v>
      </c>
      <c r="E398" s="68">
        <v>1</v>
      </c>
      <c r="F398" s="68" t="s">
        <v>1048</v>
      </c>
      <c r="G398" s="70" t="str" cm="1">
        <f t="array" ref="G398">_xlfn.IFS(H398="2030-01","2025-01",H398="2031-01","2026-01")</f>
        <v>2026-01</v>
      </c>
      <c r="H398" s="79" t="str">
        <f>_xlfn.XLOOKUP(B398,'PCF-Werte Rittal'!A:A,'PCF-Werte Rittal'!K:K)</f>
        <v>2031-01</v>
      </c>
      <c r="I398" s="71" t="str">
        <f>_xlfn.XLOOKUP(B398,'PCF-Werte Rittal'!A:A,'PCF-Werte Rittal'!O:O)</f>
        <v>Internally</v>
      </c>
    </row>
    <row r="399" spans="1:9" x14ac:dyDescent="0.25">
      <c r="A399" s="74">
        <f>_xlfn.XLOOKUP(B399,'PCF-Werte Rittal'!A:A,'PCF-Werte Rittal'!C:C)</f>
        <v>4028177919303</v>
      </c>
      <c r="B399" s="71" t="str">
        <f>'PCF-Werte Rittal'!A400</f>
        <v>8485.000</v>
      </c>
      <c r="C399" s="73" cm="1">
        <f t="array" ref="C399">_xlfn.XLOOKUP(B399,'PCF-Werte Rittal'!A:A,IF('PCF-Werte Rittal'!D:D&lt;&gt;"",'PCF-Werte Rittal'!D:D,'PCF-Werte Rittal'!E:E),"")</f>
        <v>200.82529319222431</v>
      </c>
      <c r="D399" s="72" t="str">
        <f>IF(_xlfn.XLOOKUP(B399,'PCF-Werte Rittal'!A:A,'PCF-Werte Rittal'!D:D,"")="","A1 - A3","A1 - D")</f>
        <v>A1 - D</v>
      </c>
      <c r="E399" s="68">
        <v>1</v>
      </c>
      <c r="F399" s="68" t="s">
        <v>1048</v>
      </c>
      <c r="G399" s="70" t="str" cm="1">
        <f t="array" ref="G399">_xlfn.IFS(H399="2030-01","2025-01",H399="2031-01","2026-01")</f>
        <v>2025-01</v>
      </c>
      <c r="H399" s="79" t="str">
        <f>_xlfn.XLOOKUP(B399,'PCF-Werte Rittal'!A:A,'PCF-Werte Rittal'!K:K)</f>
        <v>2030-01</v>
      </c>
      <c r="I399" s="71" t="str">
        <f>_xlfn.XLOOKUP(B399,'PCF-Werte Rittal'!A:A,'PCF-Werte Rittal'!O:O)</f>
        <v>Externally</v>
      </c>
    </row>
    <row r="400" spans="1:9" x14ac:dyDescent="0.25">
      <c r="A400" s="74">
        <f>_xlfn.XLOOKUP(B400,'PCF-Werte Rittal'!A:A,'PCF-Werte Rittal'!C:C)</f>
        <v>4028177919310</v>
      </c>
      <c r="B400" s="71" t="str">
        <f>'PCF-Werte Rittal'!A401</f>
        <v>8486.000</v>
      </c>
      <c r="C400" s="73" cm="1">
        <f t="array" ref="C400">_xlfn.XLOOKUP(B400,'PCF-Werte Rittal'!A:A,IF('PCF-Werte Rittal'!D:D&lt;&gt;"",'PCF-Werte Rittal'!D:D,'PCF-Werte Rittal'!E:E),"")</f>
        <v>205.3805632115388</v>
      </c>
      <c r="D400" s="72" t="str">
        <f>IF(_xlfn.XLOOKUP(B400,'PCF-Werte Rittal'!A:A,'PCF-Werte Rittal'!D:D,"")="","A1 - A3","A1 - D")</f>
        <v>A1 - D</v>
      </c>
      <c r="E400" s="68">
        <v>1</v>
      </c>
      <c r="F400" s="68" t="s">
        <v>1048</v>
      </c>
      <c r="G400" s="70" t="str" cm="1">
        <f t="array" ref="G400">_xlfn.IFS(H400="2030-01","2025-01",H400="2031-01","2026-01")</f>
        <v>2025-01</v>
      </c>
      <c r="H400" s="79" t="str">
        <f>_xlfn.XLOOKUP(B400,'PCF-Werte Rittal'!A:A,'PCF-Werte Rittal'!K:K)</f>
        <v>2030-01</v>
      </c>
      <c r="I400" s="71" t="str">
        <f>_xlfn.XLOOKUP(B400,'PCF-Werte Rittal'!A:A,'PCF-Werte Rittal'!O:O)</f>
        <v>Externally</v>
      </c>
    </row>
    <row r="401" spans="1:9" x14ac:dyDescent="0.25">
      <c r="A401" s="74">
        <f>_xlfn.XLOOKUP(B401,'PCF-Werte Rittal'!A:A,'PCF-Werte Rittal'!C:C)</f>
        <v>4028177813717</v>
      </c>
      <c r="B401" s="71" t="str">
        <f>'PCF-Werte Rittal'!A402</f>
        <v>8604.000</v>
      </c>
      <c r="C401" s="73" cm="1">
        <f t="array" ref="C401">_xlfn.XLOOKUP(B401,'PCF-Werte Rittal'!A:A,IF('PCF-Werte Rittal'!D:D&lt;&gt;"",'PCF-Werte Rittal'!D:D,'PCF-Werte Rittal'!E:E),"")</f>
        <v>275.80003896813452</v>
      </c>
      <c r="D401" s="72" t="str">
        <f>IF(_xlfn.XLOOKUP(B401,'PCF-Werte Rittal'!A:A,'PCF-Werte Rittal'!D:D,"")="","A1 - A3","A1 - D")</f>
        <v>A1 - D</v>
      </c>
      <c r="E401" s="68">
        <v>1</v>
      </c>
      <c r="F401" s="68" t="s">
        <v>1048</v>
      </c>
      <c r="G401" s="70" t="str" cm="1">
        <f t="array" ref="G401">_xlfn.IFS(H401="2030-01","2025-01",H401="2031-01","2026-01")</f>
        <v>2025-01</v>
      </c>
      <c r="H401" s="79" t="str">
        <f>_xlfn.XLOOKUP(B401,'PCF-Werte Rittal'!A:A,'PCF-Werte Rittal'!K:K)</f>
        <v>2030-01</v>
      </c>
      <c r="I401" s="71" t="str">
        <f>_xlfn.XLOOKUP(B401,'PCF-Werte Rittal'!A:A,'PCF-Werte Rittal'!O:O)</f>
        <v>Externally</v>
      </c>
    </row>
    <row r="402" spans="1:9" x14ac:dyDescent="0.25">
      <c r="A402" s="74">
        <f>_xlfn.XLOOKUP(B402,'PCF-Werte Rittal'!A:A,'PCF-Werte Rittal'!C:C)</f>
        <v>4028177813724</v>
      </c>
      <c r="B402" s="71" t="str">
        <f>'PCF-Werte Rittal'!A403</f>
        <v>8605.000</v>
      </c>
      <c r="C402" s="73" cm="1">
        <f t="array" ref="C402">_xlfn.XLOOKUP(B402,'PCF-Werte Rittal'!A:A,IF('PCF-Werte Rittal'!D:D&lt;&gt;"",'PCF-Werte Rittal'!D:D,'PCF-Werte Rittal'!E:E),"")</f>
        <v>281.43106509100863</v>
      </c>
      <c r="D402" s="72" t="str">
        <f>IF(_xlfn.XLOOKUP(B402,'PCF-Werte Rittal'!A:A,'PCF-Werte Rittal'!D:D,"")="","A1 - A3","A1 - D")</f>
        <v>A1 - D</v>
      </c>
      <c r="E402" s="68">
        <v>1</v>
      </c>
      <c r="F402" s="68" t="s">
        <v>1048</v>
      </c>
      <c r="G402" s="70" t="str" cm="1">
        <f t="array" ref="G402">_xlfn.IFS(H402="2030-01","2025-01",H402="2031-01","2026-01")</f>
        <v>2025-01</v>
      </c>
      <c r="H402" s="79" t="str">
        <f>_xlfn.XLOOKUP(B402,'PCF-Werte Rittal'!A:A,'PCF-Werte Rittal'!K:K)</f>
        <v>2030-01</v>
      </c>
      <c r="I402" s="71" t="str">
        <f>_xlfn.XLOOKUP(B402,'PCF-Werte Rittal'!A:A,'PCF-Werte Rittal'!O:O)</f>
        <v>Externally</v>
      </c>
    </row>
    <row r="403" spans="1:9" x14ac:dyDescent="0.25">
      <c r="A403" s="74">
        <f>_xlfn.XLOOKUP(B403,'PCF-Werte Rittal'!A:A,'PCF-Werte Rittal'!C:C)</f>
        <v>4028177813731</v>
      </c>
      <c r="B403" s="71" t="str">
        <f>'PCF-Werte Rittal'!A404</f>
        <v>8606.000</v>
      </c>
      <c r="C403" s="73" cm="1">
        <f t="array" ref="C403">_xlfn.XLOOKUP(B403,'PCF-Werte Rittal'!A:A,IF('PCF-Werte Rittal'!D:D&lt;&gt;"",'PCF-Werte Rittal'!D:D,'PCF-Werte Rittal'!E:E),"")</f>
        <v>287.02886844875309</v>
      </c>
      <c r="D403" s="72" t="str">
        <f>IF(_xlfn.XLOOKUP(B403,'PCF-Werte Rittal'!A:A,'PCF-Werte Rittal'!D:D,"")="","A1 - A3","A1 - D")</f>
        <v>A1 - D</v>
      </c>
      <c r="E403" s="68">
        <v>1</v>
      </c>
      <c r="F403" s="68" t="s">
        <v>1048</v>
      </c>
      <c r="G403" s="70" t="str" cm="1">
        <f t="array" ref="G403">_xlfn.IFS(H403="2030-01","2025-01",H403="2031-01","2026-01")</f>
        <v>2025-01</v>
      </c>
      <c r="H403" s="79" t="str">
        <f>_xlfn.XLOOKUP(B403,'PCF-Werte Rittal'!A:A,'PCF-Werte Rittal'!K:K)</f>
        <v>2030-01</v>
      </c>
      <c r="I403" s="71" t="str">
        <f>_xlfn.XLOOKUP(B403,'PCF-Werte Rittal'!A:A,'PCF-Werte Rittal'!O:O)</f>
        <v>Externally</v>
      </c>
    </row>
    <row r="404" spans="1:9" x14ac:dyDescent="0.25">
      <c r="A404" s="74">
        <f>_xlfn.XLOOKUP(B404,'PCF-Werte Rittal'!A:A,'PCF-Werte Rittal'!C:C)</f>
        <v>4028177813748</v>
      </c>
      <c r="B404" s="71" t="str">
        <f>'PCF-Werte Rittal'!A405</f>
        <v>8608.000</v>
      </c>
      <c r="C404" s="73" cm="1">
        <f t="array" ref="C404">_xlfn.XLOOKUP(B404,'PCF-Werte Rittal'!A:A,IF('PCF-Werte Rittal'!D:D&lt;&gt;"",'PCF-Werte Rittal'!D:D,'PCF-Werte Rittal'!E:E),"")</f>
        <v>295.41980181895929</v>
      </c>
      <c r="D404" s="72" t="str">
        <f>IF(_xlfn.XLOOKUP(B404,'PCF-Werte Rittal'!A:A,'PCF-Werte Rittal'!D:D,"")="","A1 - A3","A1 - D")</f>
        <v>A1 - D</v>
      </c>
      <c r="E404" s="68">
        <v>1</v>
      </c>
      <c r="F404" s="68" t="s">
        <v>1048</v>
      </c>
      <c r="G404" s="70" t="str" cm="1">
        <f t="array" ref="G404">_xlfn.IFS(H404="2030-01","2025-01",H404="2031-01","2026-01")</f>
        <v>2025-01</v>
      </c>
      <c r="H404" s="79" t="str">
        <f>_xlfn.XLOOKUP(B404,'PCF-Werte Rittal'!A:A,'PCF-Werte Rittal'!K:K)</f>
        <v>2030-01</v>
      </c>
      <c r="I404" s="71" t="str">
        <f>_xlfn.XLOOKUP(B404,'PCF-Werte Rittal'!A:A,'PCF-Werte Rittal'!O:O)</f>
        <v>Externally</v>
      </c>
    </row>
    <row r="405" spans="1:9" x14ac:dyDescent="0.25">
      <c r="A405" s="74">
        <f>_xlfn.XLOOKUP(B405,'PCF-Werte Rittal'!A:A,'PCF-Werte Rittal'!C:C)</f>
        <v>4028177522862</v>
      </c>
      <c r="B405" s="71" t="str">
        <f>'PCF-Werte Rittal'!A406</f>
        <v>8612.960</v>
      </c>
      <c r="C405" s="73" cm="1">
        <f t="array" ref="C405">_xlfn.XLOOKUP(B405,'PCF-Werte Rittal'!A:A,IF('PCF-Werte Rittal'!D:D&lt;&gt;"",'PCF-Werte Rittal'!D:D,'PCF-Werte Rittal'!E:E),"")</f>
        <v>14.271825000000003</v>
      </c>
      <c r="D405" s="72" t="str">
        <f>IF(_xlfn.XLOOKUP(B405,'PCF-Werte Rittal'!A:A,'PCF-Werte Rittal'!D:D,"")="","A1 - A3","A1 - D")</f>
        <v>A1 - A3</v>
      </c>
      <c r="E405" s="68">
        <v>1</v>
      </c>
      <c r="F405" s="68" t="s">
        <v>1048</v>
      </c>
      <c r="G405" s="70" t="str" cm="1">
        <f t="array" ref="G405">_xlfn.IFS(H405="2030-01","2025-01",H405="2031-01","2026-01")</f>
        <v>2026-01</v>
      </c>
      <c r="H405" s="79" t="str">
        <f>_xlfn.XLOOKUP(B405,'PCF-Werte Rittal'!A:A,'PCF-Werte Rittal'!K:K)</f>
        <v>2031-01</v>
      </c>
      <c r="I405" s="71" t="str">
        <f>_xlfn.XLOOKUP(B405,'PCF-Werte Rittal'!A:A,'PCF-Werte Rittal'!O:O)</f>
        <v>Internally</v>
      </c>
    </row>
    <row r="406" spans="1:9" x14ac:dyDescent="0.25">
      <c r="A406" s="74">
        <f>_xlfn.XLOOKUP(B406,'PCF-Werte Rittal'!A:A,'PCF-Werte Rittal'!C:C)</f>
        <v>4028177522886</v>
      </c>
      <c r="B406" s="71" t="str">
        <f>'PCF-Werte Rittal'!A407</f>
        <v>8612.980</v>
      </c>
      <c r="C406" s="73" cm="1">
        <f t="array" ref="C406">_xlfn.XLOOKUP(B406,'PCF-Werte Rittal'!A:A,IF('PCF-Werte Rittal'!D:D&lt;&gt;"",'PCF-Werte Rittal'!D:D,'PCF-Werte Rittal'!E:E),"")</f>
        <v>19.154547000000001</v>
      </c>
      <c r="D406" s="72" t="str">
        <f>IF(_xlfn.XLOOKUP(B406,'PCF-Werte Rittal'!A:A,'PCF-Werte Rittal'!D:D,"")="","A1 - A3","A1 - D")</f>
        <v>A1 - A3</v>
      </c>
      <c r="E406" s="68">
        <v>1</v>
      </c>
      <c r="F406" s="68" t="s">
        <v>1048</v>
      </c>
      <c r="G406" s="70" t="str" cm="1">
        <f t="array" ref="G406">_xlfn.IFS(H406="2030-01","2025-01",H406="2031-01","2026-01")</f>
        <v>2026-01</v>
      </c>
      <c r="H406" s="79" t="str">
        <f>_xlfn.XLOOKUP(B406,'PCF-Werte Rittal'!A:A,'PCF-Werte Rittal'!K:K)</f>
        <v>2031-01</v>
      </c>
      <c r="I406" s="71" t="str">
        <f>_xlfn.XLOOKUP(B406,'PCF-Werte Rittal'!A:A,'PCF-Werte Rittal'!O:O)</f>
        <v>Internally</v>
      </c>
    </row>
    <row r="407" spans="1:9" x14ac:dyDescent="0.25">
      <c r="A407" s="74">
        <f>_xlfn.XLOOKUP(B407,'PCF-Werte Rittal'!A:A,'PCF-Werte Rittal'!C:C)</f>
        <v>4028177813755</v>
      </c>
      <c r="B407" s="71" t="str">
        <f>'PCF-Werte Rittal'!A408</f>
        <v>8615.000</v>
      </c>
      <c r="C407" s="73" cm="1">
        <f t="array" ref="C407">_xlfn.XLOOKUP(B407,'PCF-Werte Rittal'!A:A,IF('PCF-Werte Rittal'!D:D&lt;&gt;"",'PCF-Werte Rittal'!D:D,'PCF-Werte Rittal'!E:E),"")</f>
        <v>192.13431931078324</v>
      </c>
      <c r="D407" s="72" t="str">
        <f>IF(_xlfn.XLOOKUP(B407,'PCF-Werte Rittal'!A:A,'PCF-Werte Rittal'!D:D,"")="","A1 - A3","A1 - D")</f>
        <v>A1 - D</v>
      </c>
      <c r="E407" s="68">
        <v>1</v>
      </c>
      <c r="F407" s="68" t="s">
        <v>1048</v>
      </c>
      <c r="G407" s="70" t="str" cm="1">
        <f t="array" ref="G407">_xlfn.IFS(H407="2030-01","2025-01",H407="2031-01","2026-01")</f>
        <v>2025-01</v>
      </c>
      <c r="H407" s="79" t="str">
        <f>_xlfn.XLOOKUP(B407,'PCF-Werte Rittal'!A:A,'PCF-Werte Rittal'!K:K)</f>
        <v>2030-01</v>
      </c>
      <c r="I407" s="71" t="str">
        <f>_xlfn.XLOOKUP(B407,'PCF-Werte Rittal'!A:A,'PCF-Werte Rittal'!O:O)</f>
        <v>Externally</v>
      </c>
    </row>
    <row r="408" spans="1:9" x14ac:dyDescent="0.25">
      <c r="A408" s="74">
        <f>_xlfn.XLOOKUP(B408,'PCF-Werte Rittal'!A:A,'PCF-Werte Rittal'!C:C)</f>
        <v>4028177829039</v>
      </c>
      <c r="B408" s="71" t="str">
        <f>'PCF-Werte Rittal'!A409</f>
        <v>8617.000</v>
      </c>
      <c r="C408" s="73" cm="1">
        <f t="array" ref="C408">_xlfn.XLOOKUP(B408,'PCF-Werte Rittal'!A:A,IF('PCF-Werte Rittal'!D:D&lt;&gt;"",'PCF-Werte Rittal'!D:D,'PCF-Werte Rittal'!E:E),"")</f>
        <v>1.3236556592760003</v>
      </c>
      <c r="D408" s="72" t="str">
        <f>IF(_xlfn.XLOOKUP(B408,'PCF-Werte Rittal'!A:A,'PCF-Werte Rittal'!D:D,"")="","A1 - A3","A1 - D")</f>
        <v>A1 - A3</v>
      </c>
      <c r="E408" s="68">
        <v>1</v>
      </c>
      <c r="F408" s="68" t="s">
        <v>1048</v>
      </c>
      <c r="G408" s="70" t="str" cm="1">
        <f t="array" ref="G408">_xlfn.IFS(H408="2030-01","2025-01",H408="2031-01","2026-01")</f>
        <v>2026-01</v>
      </c>
      <c r="H408" s="79" t="str">
        <f>_xlfn.XLOOKUP(B408,'PCF-Werte Rittal'!A:A,'PCF-Werte Rittal'!K:K)</f>
        <v>2031-01</v>
      </c>
      <c r="I408" s="71" t="str">
        <f>_xlfn.XLOOKUP(B408,'PCF-Werte Rittal'!A:A,'PCF-Werte Rittal'!O:O)</f>
        <v>Internally</v>
      </c>
    </row>
    <row r="409" spans="1:9" x14ac:dyDescent="0.25">
      <c r="A409" s="74">
        <f>_xlfn.XLOOKUP(B409,'PCF-Werte Rittal'!A:A,'PCF-Werte Rittal'!C:C)</f>
        <v>4028177829046</v>
      </c>
      <c r="B409" s="71" t="str">
        <f>'PCF-Werte Rittal'!A410</f>
        <v>8617.010</v>
      </c>
      <c r="C409" s="73" cm="1">
        <f t="array" ref="C409">_xlfn.XLOOKUP(B409,'PCF-Werte Rittal'!A:A,IF('PCF-Werte Rittal'!D:D&lt;&gt;"",'PCF-Werte Rittal'!D:D,'PCF-Werte Rittal'!E:E),"")</f>
        <v>1.9405051197000005</v>
      </c>
      <c r="D409" s="72" t="str">
        <f>IF(_xlfn.XLOOKUP(B409,'PCF-Werte Rittal'!A:A,'PCF-Werte Rittal'!D:D,"")="","A1 - A3","A1 - D")</f>
        <v>A1 - A3</v>
      </c>
      <c r="E409" s="68">
        <v>1</v>
      </c>
      <c r="F409" s="68" t="s">
        <v>1048</v>
      </c>
      <c r="G409" s="70" t="str" cm="1">
        <f t="array" ref="G409">_xlfn.IFS(H409="2030-01","2025-01",H409="2031-01","2026-01")</f>
        <v>2026-01</v>
      </c>
      <c r="H409" s="79" t="str">
        <f>_xlfn.XLOOKUP(B409,'PCF-Werte Rittal'!A:A,'PCF-Werte Rittal'!K:K)</f>
        <v>2031-01</v>
      </c>
      <c r="I409" s="71" t="str">
        <f>_xlfn.XLOOKUP(B409,'PCF-Werte Rittal'!A:A,'PCF-Werte Rittal'!O:O)</f>
        <v>Internally</v>
      </c>
    </row>
    <row r="410" spans="1:9" x14ac:dyDescent="0.25">
      <c r="A410" s="74">
        <f>_xlfn.XLOOKUP(B410,'PCF-Werte Rittal'!A:A,'PCF-Werte Rittal'!C:C)</f>
        <v>4028177829053</v>
      </c>
      <c r="B410" s="71" t="str">
        <f>'PCF-Werte Rittal'!A411</f>
        <v>8617.020</v>
      </c>
      <c r="C410" s="73" cm="1">
        <f t="array" ref="C410">_xlfn.XLOOKUP(B410,'PCF-Werte Rittal'!A:A,IF('PCF-Werte Rittal'!D:D&lt;&gt;"",'PCF-Werte Rittal'!D:D,'PCF-Werte Rittal'!E:E),"")</f>
        <v>2.4969101847000004</v>
      </c>
      <c r="D410" s="72" t="str">
        <f>IF(_xlfn.XLOOKUP(B410,'PCF-Werte Rittal'!A:A,'PCF-Werte Rittal'!D:D,"")="","A1 - A3","A1 - D")</f>
        <v>A1 - A3</v>
      </c>
      <c r="E410" s="68">
        <v>1</v>
      </c>
      <c r="F410" s="68" t="s">
        <v>1048</v>
      </c>
      <c r="G410" s="70" t="str" cm="1">
        <f t="array" ref="G410">_xlfn.IFS(H410="2030-01","2025-01",H410="2031-01","2026-01")</f>
        <v>2026-01</v>
      </c>
      <c r="H410" s="79" t="str">
        <f>_xlfn.XLOOKUP(B410,'PCF-Werte Rittal'!A:A,'PCF-Werte Rittal'!K:K)</f>
        <v>2031-01</v>
      </c>
      <c r="I410" s="71" t="str">
        <f>_xlfn.XLOOKUP(B410,'PCF-Werte Rittal'!A:A,'PCF-Werte Rittal'!O:O)</f>
        <v>Internally</v>
      </c>
    </row>
    <row r="411" spans="1:9" x14ac:dyDescent="0.25">
      <c r="A411" s="74">
        <f>_xlfn.XLOOKUP(B411,'PCF-Werte Rittal'!A:A,'PCF-Werte Rittal'!C:C)</f>
        <v>4028177829060</v>
      </c>
      <c r="B411" s="71" t="str">
        <f>'PCF-Werte Rittal'!A412</f>
        <v>8617.030</v>
      </c>
      <c r="C411" s="73" cm="1">
        <f t="array" ref="C411">_xlfn.XLOOKUP(B411,'PCF-Werte Rittal'!A:A,IF('PCF-Werte Rittal'!D:D&lt;&gt;"",'PCF-Werte Rittal'!D:D,'PCF-Werte Rittal'!E:E),"")</f>
        <v>3.0533152497000002</v>
      </c>
      <c r="D411" s="72" t="str">
        <f>IF(_xlfn.XLOOKUP(B411,'PCF-Werte Rittal'!A:A,'PCF-Werte Rittal'!D:D,"")="","A1 - A3","A1 - D")</f>
        <v>A1 - A3</v>
      </c>
      <c r="E411" s="68">
        <v>1</v>
      </c>
      <c r="F411" s="68" t="s">
        <v>1048</v>
      </c>
      <c r="G411" s="70" t="str" cm="1">
        <f t="array" ref="G411">_xlfn.IFS(H411="2030-01","2025-01",H411="2031-01","2026-01")</f>
        <v>2026-01</v>
      </c>
      <c r="H411" s="79" t="str">
        <f>_xlfn.XLOOKUP(B411,'PCF-Werte Rittal'!A:A,'PCF-Werte Rittal'!K:K)</f>
        <v>2031-01</v>
      </c>
      <c r="I411" s="71" t="str">
        <f>_xlfn.XLOOKUP(B411,'PCF-Werte Rittal'!A:A,'PCF-Werte Rittal'!O:O)</f>
        <v>Internally</v>
      </c>
    </row>
    <row r="412" spans="1:9" x14ac:dyDescent="0.25">
      <c r="A412" s="74">
        <f>_xlfn.XLOOKUP(B412,'PCF-Werte Rittal'!A:A,'PCF-Werte Rittal'!C:C)</f>
        <v>4028177829077</v>
      </c>
      <c r="B412" s="71" t="str">
        <f>'PCF-Werte Rittal'!A413</f>
        <v>8617.040</v>
      </c>
      <c r="C412" s="73" cm="1">
        <f t="array" ref="C412">_xlfn.XLOOKUP(B412,'PCF-Werte Rittal'!A:A,IF('PCF-Werte Rittal'!D:D&lt;&gt;"",'PCF-Werte Rittal'!D:D,'PCF-Werte Rittal'!E:E),"")</f>
        <v>4.1661253797000004</v>
      </c>
      <c r="D412" s="72" t="str">
        <f>IF(_xlfn.XLOOKUP(B412,'PCF-Werte Rittal'!A:A,'PCF-Werte Rittal'!D:D,"")="","A1 - A3","A1 - D")</f>
        <v>A1 - A3</v>
      </c>
      <c r="E412" s="68">
        <v>1</v>
      </c>
      <c r="F412" s="68" t="s">
        <v>1048</v>
      </c>
      <c r="G412" s="70" t="str" cm="1">
        <f t="array" ref="G412">_xlfn.IFS(H412="2030-01","2025-01",H412="2031-01","2026-01")</f>
        <v>2026-01</v>
      </c>
      <c r="H412" s="79" t="str">
        <f>_xlfn.XLOOKUP(B412,'PCF-Werte Rittal'!A:A,'PCF-Werte Rittal'!K:K)</f>
        <v>2031-01</v>
      </c>
      <c r="I412" s="71" t="str">
        <f>_xlfn.XLOOKUP(B412,'PCF-Werte Rittal'!A:A,'PCF-Werte Rittal'!O:O)</f>
        <v>Internally</v>
      </c>
    </row>
    <row r="413" spans="1:9" x14ac:dyDescent="0.25">
      <c r="A413" s="74">
        <f>_xlfn.XLOOKUP(B413,'PCF-Werte Rittal'!A:A,'PCF-Werte Rittal'!C:C)</f>
        <v>4028177829084</v>
      </c>
      <c r="B413" s="71" t="str">
        <f>'PCF-Werte Rittal'!A414</f>
        <v>8617.050</v>
      </c>
      <c r="C413" s="73" cm="1">
        <f t="array" ref="C413">_xlfn.XLOOKUP(B413,'PCF-Werte Rittal'!A:A,IF('PCF-Werte Rittal'!D:D&lt;&gt;"",'PCF-Werte Rittal'!D:D,'PCF-Werte Rittal'!E:E),"")</f>
        <v>5.0556023574899998</v>
      </c>
      <c r="D413" s="72" t="str">
        <f>IF(_xlfn.XLOOKUP(B413,'PCF-Werte Rittal'!A:A,'PCF-Werte Rittal'!D:D,"")="","A1 - A3","A1 - D")</f>
        <v>A1 - A3</v>
      </c>
      <c r="E413" s="68">
        <v>1</v>
      </c>
      <c r="F413" s="68" t="s">
        <v>1048</v>
      </c>
      <c r="G413" s="70" t="str" cm="1">
        <f t="array" ref="G413">_xlfn.IFS(H413="2030-01","2025-01",H413="2031-01","2026-01")</f>
        <v>2026-01</v>
      </c>
      <c r="H413" s="79" t="str">
        <f>_xlfn.XLOOKUP(B413,'PCF-Werte Rittal'!A:A,'PCF-Werte Rittal'!K:K)</f>
        <v>2031-01</v>
      </c>
      <c r="I413" s="71" t="str">
        <f>_xlfn.XLOOKUP(B413,'PCF-Werte Rittal'!A:A,'PCF-Werte Rittal'!O:O)</f>
        <v>Internally</v>
      </c>
    </row>
    <row r="414" spans="1:9" x14ac:dyDescent="0.25">
      <c r="A414" s="74">
        <f>_xlfn.XLOOKUP(B414,'PCF-Werte Rittal'!A:A,'PCF-Werte Rittal'!C:C)</f>
        <v>4028177829091</v>
      </c>
      <c r="B414" s="71" t="str">
        <f>'PCF-Werte Rittal'!A415</f>
        <v>8617.060</v>
      </c>
      <c r="C414" s="73" cm="1">
        <f t="array" ref="C414">_xlfn.XLOOKUP(B414,'PCF-Werte Rittal'!A:A,IF('PCF-Werte Rittal'!D:D&lt;&gt;"",'PCF-Werte Rittal'!D:D,'PCF-Werte Rittal'!E:E),"")</f>
        <v>6.1629415924560007</v>
      </c>
      <c r="D414" s="72" t="str">
        <f>IF(_xlfn.XLOOKUP(B414,'PCF-Werte Rittal'!A:A,'PCF-Werte Rittal'!D:D,"")="","A1 - A3","A1 - D")</f>
        <v>A1 - A3</v>
      </c>
      <c r="E414" s="68">
        <v>1</v>
      </c>
      <c r="F414" s="68" t="s">
        <v>1048</v>
      </c>
      <c r="G414" s="70" t="str" cm="1">
        <f t="array" ref="G414">_xlfn.IFS(H414="2030-01","2025-01",H414="2031-01","2026-01")</f>
        <v>2026-01</v>
      </c>
      <c r="H414" s="79" t="str">
        <f>_xlfn.XLOOKUP(B414,'PCF-Werte Rittal'!A:A,'PCF-Werte Rittal'!K:K)</f>
        <v>2031-01</v>
      </c>
      <c r="I414" s="71" t="str">
        <f>_xlfn.XLOOKUP(B414,'PCF-Werte Rittal'!A:A,'PCF-Werte Rittal'!O:O)</f>
        <v>Internally</v>
      </c>
    </row>
    <row r="415" spans="1:9" x14ac:dyDescent="0.25">
      <c r="A415" s="74">
        <f>_xlfn.XLOOKUP(B415,'PCF-Werte Rittal'!A:A,'PCF-Werte Rittal'!C:C)</f>
        <v>4028177829107</v>
      </c>
      <c r="B415" s="71" t="str">
        <f>'PCF-Werte Rittal'!A416</f>
        <v>8617.100</v>
      </c>
      <c r="C415" s="73" cm="1">
        <f t="array" ref="C415">_xlfn.XLOOKUP(B415,'PCF-Werte Rittal'!A:A,IF('PCF-Werte Rittal'!D:D&lt;&gt;"",'PCF-Werte Rittal'!D:D,'PCF-Werte Rittal'!E:E),"")</f>
        <v>1.4296543957612502</v>
      </c>
      <c r="D415" s="72" t="str">
        <f>IF(_xlfn.XLOOKUP(B415,'PCF-Werte Rittal'!A:A,'PCF-Werte Rittal'!D:D,"")="","A1 - A3","A1 - D")</f>
        <v>A1 - A3</v>
      </c>
      <c r="E415" s="68">
        <v>1</v>
      </c>
      <c r="F415" s="68" t="s">
        <v>1048</v>
      </c>
      <c r="G415" s="70" t="str" cm="1">
        <f t="array" ref="G415">_xlfn.IFS(H415="2030-01","2025-01",H415="2031-01","2026-01")</f>
        <v>2026-01</v>
      </c>
      <c r="H415" s="79" t="str">
        <f>_xlfn.XLOOKUP(B415,'PCF-Werte Rittal'!A:A,'PCF-Werte Rittal'!K:K)</f>
        <v>2031-01</v>
      </c>
      <c r="I415" s="71" t="str">
        <f>_xlfn.XLOOKUP(B415,'PCF-Werte Rittal'!A:A,'PCF-Werte Rittal'!O:O)</f>
        <v>Internally</v>
      </c>
    </row>
    <row r="416" spans="1:9" x14ac:dyDescent="0.25">
      <c r="A416" s="74">
        <f>_xlfn.XLOOKUP(B416,'PCF-Werte Rittal'!A:A,'PCF-Werte Rittal'!C:C)</f>
        <v>4028177829114</v>
      </c>
      <c r="B416" s="71" t="str">
        <f>'PCF-Werte Rittal'!A417</f>
        <v>8617.110</v>
      </c>
      <c r="C416" s="73" cm="1">
        <f t="array" ref="C416">_xlfn.XLOOKUP(B416,'PCF-Werte Rittal'!A:A,IF('PCF-Werte Rittal'!D:D&lt;&gt;"",'PCF-Werte Rittal'!D:D,'PCF-Werte Rittal'!E:E),"")</f>
        <v>2.0972258796749998</v>
      </c>
      <c r="D416" s="72" t="str">
        <f>IF(_xlfn.XLOOKUP(B416,'PCF-Werte Rittal'!A:A,'PCF-Werte Rittal'!D:D,"")="","A1 - A3","A1 - D")</f>
        <v>A1 - A3</v>
      </c>
      <c r="E416" s="68">
        <v>1</v>
      </c>
      <c r="F416" s="68" t="s">
        <v>1048</v>
      </c>
      <c r="G416" s="70" t="str" cm="1">
        <f t="array" ref="G416">_xlfn.IFS(H416="2030-01","2025-01",H416="2031-01","2026-01")</f>
        <v>2026-01</v>
      </c>
      <c r="H416" s="79" t="str">
        <f>_xlfn.XLOOKUP(B416,'PCF-Werte Rittal'!A:A,'PCF-Werte Rittal'!K:K)</f>
        <v>2031-01</v>
      </c>
      <c r="I416" s="71" t="str">
        <f>_xlfn.XLOOKUP(B416,'PCF-Werte Rittal'!A:A,'PCF-Werte Rittal'!O:O)</f>
        <v>Internally</v>
      </c>
    </row>
    <row r="417" spans="1:9" x14ac:dyDescent="0.25">
      <c r="A417" s="74">
        <f>_xlfn.XLOOKUP(B417,'PCF-Werte Rittal'!A:A,'PCF-Werte Rittal'!C:C)</f>
        <v>4028177829121</v>
      </c>
      <c r="B417" s="71" t="str">
        <f>'PCF-Werte Rittal'!A418</f>
        <v>8617.120</v>
      </c>
      <c r="C417" s="73" cm="1">
        <f t="array" ref="C417">_xlfn.XLOOKUP(B417,'PCF-Werte Rittal'!A:A,IF('PCF-Werte Rittal'!D:D&lt;&gt;"",'PCF-Werte Rittal'!D:D,'PCF-Werte Rittal'!E:E),"")</f>
        <v>2.6999980334250004</v>
      </c>
      <c r="D417" s="72" t="str">
        <f>IF(_xlfn.XLOOKUP(B417,'PCF-Werte Rittal'!A:A,'PCF-Werte Rittal'!D:D,"")="","A1 - A3","A1 - D")</f>
        <v>A1 - A3</v>
      </c>
      <c r="E417" s="68">
        <v>1</v>
      </c>
      <c r="F417" s="68" t="s">
        <v>1048</v>
      </c>
      <c r="G417" s="70" t="str" cm="1">
        <f t="array" ref="G417">_xlfn.IFS(H417="2030-01","2025-01",H417="2031-01","2026-01")</f>
        <v>2026-01</v>
      </c>
      <c r="H417" s="79" t="str">
        <f>_xlfn.XLOOKUP(B417,'PCF-Werte Rittal'!A:A,'PCF-Werte Rittal'!K:K)</f>
        <v>2031-01</v>
      </c>
      <c r="I417" s="71" t="str">
        <f>_xlfn.XLOOKUP(B417,'PCF-Werte Rittal'!A:A,'PCF-Werte Rittal'!O:O)</f>
        <v>Internally</v>
      </c>
    </row>
    <row r="418" spans="1:9" x14ac:dyDescent="0.25">
      <c r="A418" s="74">
        <f>_xlfn.XLOOKUP(B418,'PCF-Werte Rittal'!A:A,'PCF-Werte Rittal'!C:C)</f>
        <v>4028177829138</v>
      </c>
      <c r="B418" s="71" t="str">
        <f>'PCF-Werte Rittal'!A419</f>
        <v>8617.130</v>
      </c>
      <c r="C418" s="73" cm="1">
        <f t="array" ref="C418">_xlfn.XLOOKUP(B418,'PCF-Werte Rittal'!A:A,IF('PCF-Werte Rittal'!D:D&lt;&gt;"",'PCF-Werte Rittal'!D:D,'PCF-Werte Rittal'!E:E),"")</f>
        <v>3.2256758934375007</v>
      </c>
      <c r="D418" s="72" t="str">
        <f>IF(_xlfn.XLOOKUP(B418,'PCF-Werte Rittal'!A:A,'PCF-Werte Rittal'!D:D,"")="","A1 - A3","A1 - D")</f>
        <v>A1 - A3</v>
      </c>
      <c r="E418" s="68">
        <v>1</v>
      </c>
      <c r="F418" s="68" t="s">
        <v>1048</v>
      </c>
      <c r="G418" s="70" t="str" cm="1">
        <f t="array" ref="G418">_xlfn.IFS(H418="2030-01","2025-01",H418="2031-01","2026-01")</f>
        <v>2026-01</v>
      </c>
      <c r="H418" s="79" t="str">
        <f>_xlfn.XLOOKUP(B418,'PCF-Werte Rittal'!A:A,'PCF-Werte Rittal'!K:K)</f>
        <v>2031-01</v>
      </c>
      <c r="I418" s="71" t="str">
        <f>_xlfn.XLOOKUP(B418,'PCF-Werte Rittal'!A:A,'PCF-Werte Rittal'!O:O)</f>
        <v>Internally</v>
      </c>
    </row>
    <row r="419" spans="1:9" x14ac:dyDescent="0.25">
      <c r="A419" s="74">
        <f>_xlfn.XLOOKUP(B419,'PCF-Werte Rittal'!A:A,'PCF-Werte Rittal'!C:C)</f>
        <v>4028177829145</v>
      </c>
      <c r="B419" s="71" t="str">
        <f>'PCF-Werte Rittal'!A420</f>
        <v>8617.140</v>
      </c>
      <c r="C419" s="73" cm="1">
        <f t="array" ref="C419">_xlfn.XLOOKUP(B419,'PCF-Werte Rittal'!A:A,IF('PCF-Werte Rittal'!D:D&lt;&gt;"",'PCF-Werte Rittal'!D:D,'PCF-Werte Rittal'!E:E),"")</f>
        <v>4.4025606121875001</v>
      </c>
      <c r="D419" s="72" t="str">
        <f>IF(_xlfn.XLOOKUP(B419,'PCF-Werte Rittal'!A:A,'PCF-Werte Rittal'!D:D,"")="","A1 - A3","A1 - D")</f>
        <v>A1 - A3</v>
      </c>
      <c r="E419" s="68">
        <v>1</v>
      </c>
      <c r="F419" s="68" t="s">
        <v>1048</v>
      </c>
      <c r="G419" s="70" t="str" cm="1">
        <f t="array" ref="G419">_xlfn.IFS(H419="2030-01","2025-01",H419="2031-01","2026-01")</f>
        <v>2026-01</v>
      </c>
      <c r="H419" s="79" t="str">
        <f>_xlfn.XLOOKUP(B419,'PCF-Werte Rittal'!A:A,'PCF-Werte Rittal'!K:K)</f>
        <v>2031-01</v>
      </c>
      <c r="I419" s="71" t="str">
        <f>_xlfn.XLOOKUP(B419,'PCF-Werte Rittal'!A:A,'PCF-Werte Rittal'!O:O)</f>
        <v>Internally</v>
      </c>
    </row>
    <row r="420" spans="1:9" x14ac:dyDescent="0.25">
      <c r="A420" s="74">
        <f>_xlfn.XLOOKUP(B420,'PCF-Werte Rittal'!A:A,'PCF-Werte Rittal'!C:C)</f>
        <v>4028177829152</v>
      </c>
      <c r="B420" s="71" t="str">
        <f>'PCF-Werte Rittal'!A421</f>
        <v>8617.150</v>
      </c>
      <c r="C420" s="73" cm="1">
        <f t="array" ref="C420">_xlfn.XLOOKUP(B420,'PCF-Werte Rittal'!A:A,IF('PCF-Werte Rittal'!D:D&lt;&gt;"",'PCF-Werte Rittal'!D:D,'PCF-Werte Rittal'!E:E),"")</f>
        <v>5.49073243992075</v>
      </c>
      <c r="D420" s="72" t="str">
        <f>IF(_xlfn.XLOOKUP(B420,'PCF-Werte Rittal'!A:A,'PCF-Werte Rittal'!D:D,"")="","A1 - A3","A1 - D")</f>
        <v>A1 - A3</v>
      </c>
      <c r="E420" s="68">
        <v>1</v>
      </c>
      <c r="F420" s="68" t="s">
        <v>1048</v>
      </c>
      <c r="G420" s="70" t="str" cm="1">
        <f t="array" ref="G420">_xlfn.IFS(H420="2030-01","2025-01",H420="2031-01","2026-01")</f>
        <v>2026-01</v>
      </c>
      <c r="H420" s="79" t="str">
        <f>_xlfn.XLOOKUP(B420,'PCF-Werte Rittal'!A:A,'PCF-Werte Rittal'!K:K)</f>
        <v>2031-01</v>
      </c>
      <c r="I420" s="71" t="str">
        <f>_xlfn.XLOOKUP(B420,'PCF-Werte Rittal'!A:A,'PCF-Werte Rittal'!O:O)</f>
        <v>Internally</v>
      </c>
    </row>
    <row r="421" spans="1:9" x14ac:dyDescent="0.25">
      <c r="A421" s="74">
        <f>_xlfn.XLOOKUP(B421,'PCF-Werte Rittal'!A:A,'PCF-Werte Rittal'!C:C)</f>
        <v>4028177829169</v>
      </c>
      <c r="B421" s="71" t="str">
        <f>'PCF-Werte Rittal'!A422</f>
        <v>8617.160</v>
      </c>
      <c r="C421" s="73" cm="1">
        <f t="array" ref="C421">_xlfn.XLOOKUP(B421,'PCF-Werte Rittal'!A:A,IF('PCF-Werte Rittal'!D:D&lt;&gt;"",'PCF-Werte Rittal'!D:D,'PCF-Werte Rittal'!E:E),"")</f>
        <v>6.6487018300957512</v>
      </c>
      <c r="D421" s="72" t="str">
        <f>IF(_xlfn.XLOOKUP(B421,'PCF-Werte Rittal'!A:A,'PCF-Werte Rittal'!D:D,"")="","A1 - A3","A1 - D")</f>
        <v>A1 - A3</v>
      </c>
      <c r="E421" s="68">
        <v>1</v>
      </c>
      <c r="F421" s="68" t="s">
        <v>1048</v>
      </c>
      <c r="G421" s="70" t="str" cm="1">
        <f t="array" ref="G421">_xlfn.IFS(H421="2030-01","2025-01",H421="2031-01","2026-01")</f>
        <v>2026-01</v>
      </c>
      <c r="H421" s="79" t="str">
        <f>_xlfn.XLOOKUP(B421,'PCF-Werte Rittal'!A:A,'PCF-Werte Rittal'!K:K)</f>
        <v>2031-01</v>
      </c>
      <c r="I421" s="71" t="str">
        <f>_xlfn.XLOOKUP(B421,'PCF-Werte Rittal'!A:A,'PCF-Werte Rittal'!O:O)</f>
        <v>Internally</v>
      </c>
    </row>
    <row r="422" spans="1:9" x14ac:dyDescent="0.25">
      <c r="A422" s="74">
        <f>_xlfn.XLOOKUP(B422,'PCF-Werte Rittal'!A:A,'PCF-Werte Rittal'!C:C)</f>
        <v>4028177829176</v>
      </c>
      <c r="B422" s="71" t="str">
        <f>'PCF-Werte Rittal'!A423</f>
        <v>8617.170</v>
      </c>
      <c r="C422" s="73" cm="1">
        <f t="array" ref="C422">_xlfn.XLOOKUP(B422,'PCF-Werte Rittal'!A:A,IF('PCF-Werte Rittal'!D:D&lt;&gt;"",'PCF-Werte Rittal'!D:D,'PCF-Werte Rittal'!E:E),"")</f>
        <v>7.7606553845737523</v>
      </c>
      <c r="D422" s="72" t="str">
        <f>IF(_xlfn.XLOOKUP(B422,'PCF-Werte Rittal'!A:A,'PCF-Werte Rittal'!D:D,"")="","A1 - A3","A1 - D")</f>
        <v>A1 - A3</v>
      </c>
      <c r="E422" s="68">
        <v>1</v>
      </c>
      <c r="F422" s="68" t="s">
        <v>1048</v>
      </c>
      <c r="G422" s="70" t="str" cm="1">
        <f t="array" ref="G422">_xlfn.IFS(H422="2030-01","2025-01",H422="2031-01","2026-01")</f>
        <v>2026-01</v>
      </c>
      <c r="H422" s="79" t="str">
        <f>_xlfn.XLOOKUP(B422,'PCF-Werte Rittal'!A:A,'PCF-Werte Rittal'!K:K)</f>
        <v>2031-01</v>
      </c>
      <c r="I422" s="71" t="str">
        <f>_xlfn.XLOOKUP(B422,'PCF-Werte Rittal'!A:A,'PCF-Werte Rittal'!O:O)</f>
        <v>Internally</v>
      </c>
    </row>
    <row r="423" spans="1:9" x14ac:dyDescent="0.25">
      <c r="A423" s="74">
        <f>_xlfn.XLOOKUP(B423,'PCF-Werte Rittal'!A:A,'PCF-Werte Rittal'!C:C)</f>
        <v>4028177829183</v>
      </c>
      <c r="B423" s="71" t="str">
        <f>'PCF-Werte Rittal'!A424</f>
        <v>8617.180</v>
      </c>
      <c r="C423" s="73" cm="1">
        <f t="array" ref="C423">_xlfn.XLOOKUP(B423,'PCF-Werte Rittal'!A:A,IF('PCF-Werte Rittal'!D:D&lt;&gt;"",'PCF-Werte Rittal'!D:D,'PCF-Werte Rittal'!E:E),"")</f>
        <v>8.911746473448753</v>
      </c>
      <c r="D423" s="72" t="str">
        <f>IF(_xlfn.XLOOKUP(B423,'PCF-Werte Rittal'!A:A,'PCF-Werte Rittal'!D:D,"")="","A1 - A3","A1 - D")</f>
        <v>A1 - A3</v>
      </c>
      <c r="E423" s="68">
        <v>1</v>
      </c>
      <c r="F423" s="68" t="s">
        <v>1048</v>
      </c>
      <c r="G423" s="70" t="str" cm="1">
        <f t="array" ref="G423">_xlfn.IFS(H423="2030-01","2025-01",H423="2031-01","2026-01")</f>
        <v>2026-01</v>
      </c>
      <c r="H423" s="79" t="str">
        <f>_xlfn.XLOOKUP(B423,'PCF-Werte Rittal'!A:A,'PCF-Werte Rittal'!K:K)</f>
        <v>2031-01</v>
      </c>
      <c r="I423" s="71" t="str">
        <f>_xlfn.XLOOKUP(B423,'PCF-Werte Rittal'!A:A,'PCF-Werte Rittal'!O:O)</f>
        <v>Internally</v>
      </c>
    </row>
    <row r="424" spans="1:9" x14ac:dyDescent="0.25">
      <c r="A424" s="74">
        <f>_xlfn.XLOOKUP(B424,'PCF-Werte Rittal'!A:A,'PCF-Werte Rittal'!C:C)</f>
        <v>4028177829190</v>
      </c>
      <c r="B424" s="71" t="str">
        <f>'PCF-Werte Rittal'!A425</f>
        <v>8617.190</v>
      </c>
      <c r="C424" s="73" cm="1">
        <f t="array" ref="C424">_xlfn.XLOOKUP(B424,'PCF-Werte Rittal'!A:A,IF('PCF-Werte Rittal'!D:D&lt;&gt;"",'PCF-Werte Rittal'!D:D,'PCF-Werte Rittal'!E:E),"")</f>
        <v>10.062837562323752</v>
      </c>
      <c r="D424" s="72" t="str">
        <f>IF(_xlfn.XLOOKUP(B424,'PCF-Werte Rittal'!A:A,'PCF-Werte Rittal'!D:D,"")="","A1 - A3","A1 - D")</f>
        <v>A1 - A3</v>
      </c>
      <c r="E424" s="68">
        <v>1</v>
      </c>
      <c r="F424" s="68" t="s">
        <v>1048</v>
      </c>
      <c r="G424" s="70" t="str" cm="1">
        <f t="array" ref="G424">_xlfn.IFS(H424="2030-01","2025-01",H424="2031-01","2026-01")</f>
        <v>2026-01</v>
      </c>
      <c r="H424" s="79" t="str">
        <f>_xlfn.XLOOKUP(B424,'PCF-Werte Rittal'!A:A,'PCF-Werte Rittal'!K:K)</f>
        <v>2031-01</v>
      </c>
      <c r="I424" s="71" t="str">
        <f>_xlfn.XLOOKUP(B424,'PCF-Werte Rittal'!A:A,'PCF-Werte Rittal'!O:O)</f>
        <v>Internally</v>
      </c>
    </row>
    <row r="425" spans="1:9" x14ac:dyDescent="0.25">
      <c r="A425" s="74">
        <f>_xlfn.XLOOKUP(B425,'PCF-Werte Rittal'!A:A,'PCF-Werte Rittal'!C:C)</f>
        <v>4028177829206</v>
      </c>
      <c r="B425" s="71" t="str">
        <f>'PCF-Werte Rittal'!A426</f>
        <v>8617.200</v>
      </c>
      <c r="C425" s="73" cm="1">
        <f t="array" ref="C425">_xlfn.XLOOKUP(B425,'PCF-Werte Rittal'!A:A,IF('PCF-Werte Rittal'!D:D&lt;&gt;"",'PCF-Werte Rittal'!D:D,'PCF-Werte Rittal'!E:E),"")</f>
        <v>11.213928651198751</v>
      </c>
      <c r="D425" s="72" t="str">
        <f>IF(_xlfn.XLOOKUP(B425,'PCF-Werte Rittal'!A:A,'PCF-Werte Rittal'!D:D,"")="","A1 - A3","A1 - D")</f>
        <v>A1 - A3</v>
      </c>
      <c r="E425" s="68">
        <v>1</v>
      </c>
      <c r="F425" s="68" t="s">
        <v>1048</v>
      </c>
      <c r="G425" s="70" t="str" cm="1">
        <f t="array" ref="G425">_xlfn.IFS(H425="2030-01","2025-01",H425="2031-01","2026-01")</f>
        <v>2026-01</v>
      </c>
      <c r="H425" s="79" t="str">
        <f>_xlfn.XLOOKUP(B425,'PCF-Werte Rittal'!A:A,'PCF-Werte Rittal'!K:K)</f>
        <v>2031-01</v>
      </c>
      <c r="I425" s="71" t="str">
        <f>_xlfn.XLOOKUP(B425,'PCF-Werte Rittal'!A:A,'PCF-Werte Rittal'!O:O)</f>
        <v>Internally</v>
      </c>
    </row>
    <row r="426" spans="1:9" x14ac:dyDescent="0.25">
      <c r="A426" s="74">
        <f>_xlfn.XLOOKUP(B426,'PCF-Werte Rittal'!A:A,'PCF-Werte Rittal'!C:C)</f>
        <v>4028177829213</v>
      </c>
      <c r="B426" s="71" t="str">
        <f>'PCF-Werte Rittal'!A427</f>
        <v>8617.210</v>
      </c>
      <c r="C426" s="73" cm="1">
        <f t="array" ref="C426">_xlfn.XLOOKUP(B426,'PCF-Werte Rittal'!A:A,IF('PCF-Werte Rittal'!D:D&lt;&gt;"",'PCF-Werte Rittal'!D:D,'PCF-Werte Rittal'!E:E),"")</f>
        <v>12.36501974007375</v>
      </c>
      <c r="D426" s="72" t="str">
        <f>IF(_xlfn.XLOOKUP(B426,'PCF-Werte Rittal'!A:A,'PCF-Werte Rittal'!D:D,"")="","A1 - A3","A1 - D")</f>
        <v>A1 - A3</v>
      </c>
      <c r="E426" s="68">
        <v>1</v>
      </c>
      <c r="F426" s="68" t="s">
        <v>1048</v>
      </c>
      <c r="G426" s="70" t="str" cm="1">
        <f t="array" ref="G426">_xlfn.IFS(H426="2030-01","2025-01",H426="2031-01","2026-01")</f>
        <v>2026-01</v>
      </c>
      <c r="H426" s="79" t="str">
        <f>_xlfn.XLOOKUP(B426,'PCF-Werte Rittal'!A:A,'PCF-Werte Rittal'!K:K)</f>
        <v>2031-01</v>
      </c>
      <c r="I426" s="71" t="str">
        <f>_xlfn.XLOOKUP(B426,'PCF-Werte Rittal'!A:A,'PCF-Werte Rittal'!O:O)</f>
        <v>Internally</v>
      </c>
    </row>
    <row r="427" spans="1:9" x14ac:dyDescent="0.25">
      <c r="A427" s="74">
        <f>_xlfn.XLOOKUP(B427,'PCF-Werte Rittal'!A:A,'PCF-Werte Rittal'!C:C)</f>
        <v>4028177921702</v>
      </c>
      <c r="B427" s="71" t="str">
        <f>'PCF-Werte Rittal'!A428</f>
        <v>8617.700</v>
      </c>
      <c r="C427" s="73" cm="1">
        <f t="array" ref="C427">_xlfn.XLOOKUP(B427,'PCF-Werte Rittal'!A:A,IF('PCF-Werte Rittal'!D:D&lt;&gt;"",'PCF-Werte Rittal'!D:D,'PCF-Werte Rittal'!E:E),"")</f>
        <v>1.5187752197625004</v>
      </c>
      <c r="D427" s="72" t="str">
        <f>IF(_xlfn.XLOOKUP(B427,'PCF-Werte Rittal'!A:A,'PCF-Werte Rittal'!D:D,"")="","A1 - A3","A1 - D")</f>
        <v>A1 - A3</v>
      </c>
      <c r="E427" s="68">
        <v>1</v>
      </c>
      <c r="F427" s="68" t="s">
        <v>1048</v>
      </c>
      <c r="G427" s="70" t="str" cm="1">
        <f t="array" ref="G427">_xlfn.IFS(H427="2030-01","2025-01",H427="2031-01","2026-01")</f>
        <v>2026-01</v>
      </c>
      <c r="H427" s="79" t="str">
        <f>_xlfn.XLOOKUP(B427,'PCF-Werte Rittal'!A:A,'PCF-Werte Rittal'!K:K)</f>
        <v>2031-01</v>
      </c>
      <c r="I427" s="71" t="str">
        <f>_xlfn.XLOOKUP(B427,'PCF-Werte Rittal'!A:A,'PCF-Werte Rittal'!O:O)</f>
        <v>Internally</v>
      </c>
    </row>
    <row r="428" spans="1:9" x14ac:dyDescent="0.25">
      <c r="A428" s="74">
        <f>_xlfn.XLOOKUP(B428,'PCF-Werte Rittal'!A:A,'PCF-Werte Rittal'!C:C)</f>
        <v>4028177921719</v>
      </c>
      <c r="B428" s="71" t="str">
        <f>'PCF-Werte Rittal'!A429</f>
        <v>8617.710</v>
      </c>
      <c r="C428" s="73" cm="1">
        <f t="array" ref="C428">_xlfn.XLOOKUP(B428,'PCF-Werte Rittal'!A:A,IF('PCF-Werte Rittal'!D:D&lt;&gt;"",'PCF-Werte Rittal'!D:D,'PCF-Werte Rittal'!E:E),"")</f>
        <v>3.7212119353875002</v>
      </c>
      <c r="D428" s="72" t="str">
        <f>IF(_xlfn.XLOOKUP(B428,'PCF-Werte Rittal'!A:A,'PCF-Werte Rittal'!D:D,"")="","A1 - A3","A1 - D")</f>
        <v>A1 - A3</v>
      </c>
      <c r="E428" s="68">
        <v>1</v>
      </c>
      <c r="F428" s="68" t="s">
        <v>1048</v>
      </c>
      <c r="G428" s="70" t="str" cm="1">
        <f t="array" ref="G428">_xlfn.IFS(H428="2030-01","2025-01",H428="2031-01","2026-01")</f>
        <v>2026-01</v>
      </c>
      <c r="H428" s="79" t="str">
        <f>_xlfn.XLOOKUP(B428,'PCF-Werte Rittal'!A:A,'PCF-Werte Rittal'!K:K)</f>
        <v>2031-01</v>
      </c>
      <c r="I428" s="71" t="str">
        <f>_xlfn.XLOOKUP(B428,'PCF-Werte Rittal'!A:A,'PCF-Werte Rittal'!O:O)</f>
        <v>Internally</v>
      </c>
    </row>
    <row r="429" spans="1:9" x14ac:dyDescent="0.25">
      <c r="A429" s="74">
        <f>_xlfn.XLOOKUP(B429,'PCF-Werte Rittal'!A:A,'PCF-Werte Rittal'!C:C)</f>
        <v>4028177921726</v>
      </c>
      <c r="B429" s="71" t="str">
        <f>'PCF-Werte Rittal'!A430</f>
        <v>8617.720</v>
      </c>
      <c r="C429" s="73" cm="1">
        <f t="array" ref="C429">_xlfn.XLOOKUP(B429,'PCF-Werte Rittal'!A:A,IF('PCF-Werte Rittal'!D:D&lt;&gt;"",'PCF-Werte Rittal'!D:D,'PCF-Werte Rittal'!E:E),"")</f>
        <v>6.3641359941375004</v>
      </c>
      <c r="D429" s="72" t="str">
        <f>IF(_xlfn.XLOOKUP(B429,'PCF-Werte Rittal'!A:A,'PCF-Werte Rittal'!D:D,"")="","A1 - A3","A1 - D")</f>
        <v>A1 - A3</v>
      </c>
      <c r="E429" s="68">
        <v>1</v>
      </c>
      <c r="F429" s="68" t="s">
        <v>1048</v>
      </c>
      <c r="G429" s="70" t="str" cm="1">
        <f t="array" ref="G429">_xlfn.IFS(H429="2030-01","2025-01",H429="2031-01","2026-01")</f>
        <v>2026-01</v>
      </c>
      <c r="H429" s="79" t="str">
        <f>_xlfn.XLOOKUP(B429,'PCF-Werte Rittal'!A:A,'PCF-Werte Rittal'!K:K)</f>
        <v>2031-01</v>
      </c>
      <c r="I429" s="71" t="str">
        <f>_xlfn.XLOOKUP(B429,'PCF-Werte Rittal'!A:A,'PCF-Werte Rittal'!O:O)</f>
        <v>Internally</v>
      </c>
    </row>
    <row r="430" spans="1:9" x14ac:dyDescent="0.25">
      <c r="A430" s="74">
        <f>_xlfn.XLOOKUP(B430,'PCF-Werte Rittal'!A:A,'PCF-Werte Rittal'!C:C)</f>
        <v>4028177921733</v>
      </c>
      <c r="B430" s="71" t="str">
        <f>'PCF-Werte Rittal'!A431</f>
        <v>8617.730</v>
      </c>
      <c r="C430" s="73" cm="1">
        <f t="array" ref="C430">_xlfn.XLOOKUP(B430,'PCF-Werte Rittal'!A:A,IF('PCF-Werte Rittal'!D:D&lt;&gt;"",'PCF-Werte Rittal'!D:D,'PCF-Werte Rittal'!E:E),"")</f>
        <v>9.8880347391375008</v>
      </c>
      <c r="D430" s="72" t="str">
        <f>IF(_xlfn.XLOOKUP(B430,'PCF-Werte Rittal'!A:A,'PCF-Werte Rittal'!D:D,"")="","A1 - A3","A1 - D")</f>
        <v>A1 - A3</v>
      </c>
      <c r="E430" s="68">
        <v>1</v>
      </c>
      <c r="F430" s="68" t="s">
        <v>1048</v>
      </c>
      <c r="G430" s="70" t="str" cm="1">
        <f t="array" ref="G430">_xlfn.IFS(H430="2030-01","2025-01",H430="2031-01","2026-01")</f>
        <v>2026-01</v>
      </c>
      <c r="H430" s="79" t="str">
        <f>_xlfn.XLOOKUP(B430,'PCF-Werte Rittal'!A:A,'PCF-Werte Rittal'!K:K)</f>
        <v>2031-01</v>
      </c>
      <c r="I430" s="71" t="str">
        <f>_xlfn.XLOOKUP(B430,'PCF-Werte Rittal'!A:A,'PCF-Werte Rittal'!O:O)</f>
        <v>Internally</v>
      </c>
    </row>
    <row r="431" spans="1:9" x14ac:dyDescent="0.25">
      <c r="A431" s="74">
        <f>_xlfn.XLOOKUP(B431,'PCF-Werte Rittal'!A:A,'PCF-Werte Rittal'!C:C)</f>
        <v>4028177958647</v>
      </c>
      <c r="B431" s="71" t="str">
        <f>'PCF-Werte Rittal'!A432</f>
        <v>8617.750</v>
      </c>
      <c r="C431" s="73" cm="1">
        <f t="array" ref="C431">_xlfn.XLOOKUP(B431,'PCF-Werte Rittal'!A:A,IF('PCF-Werte Rittal'!D:D&lt;&gt;"",'PCF-Werte Rittal'!D:D,'PCF-Werte Rittal'!E:E),"")</f>
        <v>5.3232797627249999</v>
      </c>
      <c r="D431" s="72" t="str">
        <f>IF(_xlfn.XLOOKUP(B431,'PCF-Werte Rittal'!A:A,'PCF-Werte Rittal'!D:D,"")="","A1 - A3","A1 - D")</f>
        <v>A1 - A3</v>
      </c>
      <c r="E431" s="68">
        <v>1</v>
      </c>
      <c r="F431" s="68" t="s">
        <v>1048</v>
      </c>
      <c r="G431" s="70" t="str" cm="1">
        <f t="array" ref="G431">_xlfn.IFS(H431="2030-01","2025-01",H431="2031-01","2026-01")</f>
        <v>2026-01</v>
      </c>
      <c r="H431" s="79" t="str">
        <f>_xlfn.XLOOKUP(B431,'PCF-Werte Rittal'!A:A,'PCF-Werte Rittal'!K:K)</f>
        <v>2031-01</v>
      </c>
      <c r="I431" s="71" t="str">
        <f>_xlfn.XLOOKUP(B431,'PCF-Werte Rittal'!A:A,'PCF-Werte Rittal'!O:O)</f>
        <v>Internally</v>
      </c>
    </row>
    <row r="432" spans="1:9" x14ac:dyDescent="0.25">
      <c r="A432" s="74">
        <f>_xlfn.XLOOKUP(B432,'PCF-Werte Rittal'!A:A,'PCF-Werte Rittal'!C:C)</f>
        <v>4028177958654</v>
      </c>
      <c r="B432" s="71" t="str">
        <f>'PCF-Werte Rittal'!A433</f>
        <v>8617.751</v>
      </c>
      <c r="C432" s="73" cm="1">
        <f t="array" ref="C432">_xlfn.XLOOKUP(B432,'PCF-Werte Rittal'!A:A,IF('PCF-Werte Rittal'!D:D&lt;&gt;"",'PCF-Werte Rittal'!D:D,'PCF-Werte Rittal'!E:E),"")</f>
        <v>5.9724190052250004</v>
      </c>
      <c r="D432" s="72" t="str">
        <f>IF(_xlfn.XLOOKUP(B432,'PCF-Werte Rittal'!A:A,'PCF-Werte Rittal'!D:D,"")="","A1 - A3","A1 - D")</f>
        <v>A1 - A3</v>
      </c>
      <c r="E432" s="68">
        <v>1</v>
      </c>
      <c r="F432" s="68" t="s">
        <v>1048</v>
      </c>
      <c r="G432" s="70" t="str" cm="1">
        <f t="array" ref="G432">_xlfn.IFS(H432="2030-01","2025-01",H432="2031-01","2026-01")</f>
        <v>2026-01</v>
      </c>
      <c r="H432" s="79" t="str">
        <f>_xlfn.XLOOKUP(B432,'PCF-Werte Rittal'!A:A,'PCF-Werte Rittal'!K:K)</f>
        <v>2031-01</v>
      </c>
      <c r="I432" s="71" t="str">
        <f>_xlfn.XLOOKUP(B432,'PCF-Werte Rittal'!A:A,'PCF-Werte Rittal'!O:O)</f>
        <v>Internally</v>
      </c>
    </row>
    <row r="433" spans="1:9" x14ac:dyDescent="0.25">
      <c r="A433" s="74">
        <f>_xlfn.XLOOKUP(B433,'PCF-Werte Rittal'!A:A,'PCF-Werte Rittal'!C:C)</f>
        <v>4028177958630</v>
      </c>
      <c r="B433" s="71" t="str">
        <f>'PCF-Werte Rittal'!A434</f>
        <v>8617.760</v>
      </c>
      <c r="C433" s="73" cm="1">
        <f t="array" ref="C433">_xlfn.XLOOKUP(B433,'PCF-Werte Rittal'!A:A,IF('PCF-Werte Rittal'!D:D&lt;&gt;"",'PCF-Werte Rittal'!D:D,'PCF-Werte Rittal'!E:E),"")</f>
        <v>0.7987792425000001</v>
      </c>
      <c r="D433" s="72" t="str">
        <f>IF(_xlfn.XLOOKUP(B433,'PCF-Werte Rittal'!A:A,'PCF-Werte Rittal'!D:D,"")="","A1 - A3","A1 - D")</f>
        <v>A1 - A3</v>
      </c>
      <c r="E433" s="68">
        <v>1</v>
      </c>
      <c r="F433" s="68" t="s">
        <v>1048</v>
      </c>
      <c r="G433" s="70" t="str" cm="1">
        <f t="array" ref="G433">_xlfn.IFS(H433="2030-01","2025-01",H433="2031-01","2026-01")</f>
        <v>2026-01</v>
      </c>
      <c r="H433" s="79" t="str">
        <f>_xlfn.XLOOKUP(B433,'PCF-Werte Rittal'!A:A,'PCF-Werte Rittal'!K:K)</f>
        <v>2031-01</v>
      </c>
      <c r="I433" s="71" t="str">
        <f>_xlfn.XLOOKUP(B433,'PCF-Werte Rittal'!A:A,'PCF-Werte Rittal'!O:O)</f>
        <v>Internally</v>
      </c>
    </row>
    <row r="434" spans="1:9" x14ac:dyDescent="0.25">
      <c r="A434" s="74">
        <f>_xlfn.XLOOKUP(B434,'PCF-Werte Rittal'!A:A,'PCF-Werte Rittal'!C:C)</f>
        <v>4028177919518</v>
      </c>
      <c r="B434" s="71" t="str">
        <f>'PCF-Werte Rittal'!A435</f>
        <v>8617.800</v>
      </c>
      <c r="C434" s="73" cm="1">
        <f t="array" ref="C434">_xlfn.XLOOKUP(B434,'PCF-Werte Rittal'!A:A,IF('PCF-Werte Rittal'!D:D&lt;&gt;"",'PCF-Werte Rittal'!D:D,'PCF-Werte Rittal'!E:E),"")</f>
        <v>6.1931799275040014</v>
      </c>
      <c r="D434" s="72" t="str">
        <f>IF(_xlfn.XLOOKUP(B434,'PCF-Werte Rittal'!A:A,'PCF-Werte Rittal'!D:D,"")="","A1 - A3","A1 - D")</f>
        <v>A1 - A3</v>
      </c>
      <c r="E434" s="68">
        <v>1</v>
      </c>
      <c r="F434" s="68" t="s">
        <v>1048</v>
      </c>
      <c r="G434" s="70" t="str" cm="1">
        <f t="array" ref="G434">_xlfn.IFS(H434="2030-01","2025-01",H434="2031-01","2026-01")</f>
        <v>2026-01</v>
      </c>
      <c r="H434" s="79" t="str">
        <f>_xlfn.XLOOKUP(B434,'PCF-Werte Rittal'!A:A,'PCF-Werte Rittal'!K:K)</f>
        <v>2031-01</v>
      </c>
      <c r="I434" s="71" t="str">
        <f>_xlfn.XLOOKUP(B434,'PCF-Werte Rittal'!A:A,'PCF-Werte Rittal'!O:O)</f>
        <v>Internally</v>
      </c>
    </row>
    <row r="435" spans="1:9" x14ac:dyDescent="0.25">
      <c r="A435" s="74">
        <f>_xlfn.XLOOKUP(B435,'PCF-Werte Rittal'!A:A,'PCF-Werte Rittal'!C:C)</f>
        <v>4028177919525</v>
      </c>
      <c r="B435" s="71" t="str">
        <f>'PCF-Werte Rittal'!A436</f>
        <v>8617.810</v>
      </c>
      <c r="C435" s="73" cm="1">
        <f t="array" ref="C435">_xlfn.XLOOKUP(B435,'PCF-Werte Rittal'!A:A,IF('PCF-Werte Rittal'!D:D&lt;&gt;"",'PCF-Werte Rittal'!D:D,'PCF-Werte Rittal'!E:E),"")</f>
        <v>8.3150965679039999</v>
      </c>
      <c r="D435" s="72" t="str">
        <f>IF(_xlfn.XLOOKUP(B435,'PCF-Werte Rittal'!A:A,'PCF-Werte Rittal'!D:D,"")="","A1 - A3","A1 - D")</f>
        <v>A1 - A3</v>
      </c>
      <c r="E435" s="68">
        <v>1</v>
      </c>
      <c r="F435" s="68" t="s">
        <v>1048</v>
      </c>
      <c r="G435" s="70" t="str" cm="1">
        <f t="array" ref="G435">_xlfn.IFS(H435="2030-01","2025-01",H435="2031-01","2026-01")</f>
        <v>2026-01</v>
      </c>
      <c r="H435" s="79" t="str">
        <f>_xlfn.XLOOKUP(B435,'PCF-Werte Rittal'!A:A,'PCF-Werte Rittal'!K:K)</f>
        <v>2031-01</v>
      </c>
      <c r="I435" s="71" t="str">
        <f>_xlfn.XLOOKUP(B435,'PCF-Werte Rittal'!A:A,'PCF-Werte Rittal'!O:O)</f>
        <v>Internally</v>
      </c>
    </row>
    <row r="436" spans="1:9" x14ac:dyDescent="0.25">
      <c r="A436" s="74">
        <f>_xlfn.XLOOKUP(B436,'PCF-Werte Rittal'!A:A,'PCF-Werte Rittal'!C:C)</f>
        <v>4028177919532</v>
      </c>
      <c r="B436" s="71" t="str">
        <f>'PCF-Werte Rittal'!A437</f>
        <v>8617.820</v>
      </c>
      <c r="C436" s="73" cm="1">
        <f t="array" ref="C436">_xlfn.XLOOKUP(B436,'PCF-Werte Rittal'!A:A,IF('PCF-Werte Rittal'!D:D&lt;&gt;"",'PCF-Werte Rittal'!D:D,'PCF-Werte Rittal'!E:E),"")</f>
        <v>10.437013208304</v>
      </c>
      <c r="D436" s="72" t="str">
        <f>IF(_xlfn.XLOOKUP(B436,'PCF-Werte Rittal'!A:A,'PCF-Werte Rittal'!D:D,"")="","A1 - A3","A1 - D")</f>
        <v>A1 - A3</v>
      </c>
      <c r="E436" s="68">
        <v>1</v>
      </c>
      <c r="F436" s="68" t="s">
        <v>1048</v>
      </c>
      <c r="G436" s="70" t="str" cm="1">
        <f t="array" ref="G436">_xlfn.IFS(H436="2030-01","2025-01",H436="2031-01","2026-01")</f>
        <v>2026-01</v>
      </c>
      <c r="H436" s="79" t="str">
        <f>_xlfn.XLOOKUP(B436,'PCF-Werte Rittal'!A:A,'PCF-Werte Rittal'!K:K)</f>
        <v>2031-01</v>
      </c>
      <c r="I436" s="71" t="str">
        <f>_xlfn.XLOOKUP(B436,'PCF-Werte Rittal'!A:A,'PCF-Werte Rittal'!O:O)</f>
        <v>Internally</v>
      </c>
    </row>
    <row r="437" spans="1:9" x14ac:dyDescent="0.25">
      <c r="A437" s="74">
        <f>_xlfn.XLOOKUP(B437,'PCF-Werte Rittal'!A:A,'PCF-Werte Rittal'!C:C)</f>
        <v>4028177919549</v>
      </c>
      <c r="B437" s="71" t="str">
        <f>'PCF-Werte Rittal'!A438</f>
        <v>8617.830</v>
      </c>
      <c r="C437" s="73" cm="1">
        <f t="array" ref="C437">_xlfn.XLOOKUP(B437,'PCF-Werte Rittal'!A:A,IF('PCF-Werte Rittal'!D:D&lt;&gt;"",'PCF-Werte Rittal'!D:D,'PCF-Werte Rittal'!E:E),"")</f>
        <v>12.558929848704002</v>
      </c>
      <c r="D437" s="72" t="str">
        <f>IF(_xlfn.XLOOKUP(B437,'PCF-Werte Rittal'!A:A,'PCF-Werte Rittal'!D:D,"")="","A1 - A3","A1 - D")</f>
        <v>A1 - A3</v>
      </c>
      <c r="E437" s="68">
        <v>1</v>
      </c>
      <c r="F437" s="68" t="s">
        <v>1048</v>
      </c>
      <c r="G437" s="70" t="str" cm="1">
        <f t="array" ref="G437">_xlfn.IFS(H437="2030-01","2025-01",H437="2031-01","2026-01")</f>
        <v>2026-01</v>
      </c>
      <c r="H437" s="79" t="str">
        <f>_xlfn.XLOOKUP(B437,'PCF-Werte Rittal'!A:A,'PCF-Werte Rittal'!K:K)</f>
        <v>2031-01</v>
      </c>
      <c r="I437" s="71" t="str">
        <f>_xlfn.XLOOKUP(B437,'PCF-Werte Rittal'!A:A,'PCF-Werte Rittal'!O:O)</f>
        <v>Internally</v>
      </c>
    </row>
    <row r="438" spans="1:9" x14ac:dyDescent="0.25">
      <c r="A438" s="74">
        <f>_xlfn.XLOOKUP(B438,'PCF-Werte Rittal'!A:A,'PCF-Werte Rittal'!C:C)</f>
        <v>4028177924659</v>
      </c>
      <c r="B438" s="71" t="str">
        <f>'PCF-Werte Rittal'!A439</f>
        <v>8619.700</v>
      </c>
      <c r="C438" s="73" cm="1">
        <f t="array" ref="C438">_xlfn.XLOOKUP(B438,'PCF-Werte Rittal'!A:A,IF('PCF-Werte Rittal'!D:D&lt;&gt;"",'PCF-Werte Rittal'!D:D,'PCF-Werte Rittal'!E:E),"")</f>
        <v>1.1392605983437503</v>
      </c>
      <c r="D438" s="72" t="str">
        <f>IF(_xlfn.XLOOKUP(B438,'PCF-Werte Rittal'!A:A,'PCF-Werte Rittal'!D:D,"")="","A1 - A3","A1 - D")</f>
        <v>A1 - A3</v>
      </c>
      <c r="E438" s="68">
        <v>1</v>
      </c>
      <c r="F438" s="68" t="s">
        <v>1048</v>
      </c>
      <c r="G438" s="70" t="str" cm="1">
        <f t="array" ref="G438">_xlfn.IFS(H438="2030-01","2025-01",H438="2031-01","2026-01")</f>
        <v>2026-01</v>
      </c>
      <c r="H438" s="79" t="str">
        <f>_xlfn.XLOOKUP(B438,'PCF-Werte Rittal'!A:A,'PCF-Werte Rittal'!K:K)</f>
        <v>2031-01</v>
      </c>
      <c r="I438" s="71" t="str">
        <f>_xlfn.XLOOKUP(B438,'PCF-Werte Rittal'!A:A,'PCF-Werte Rittal'!O:O)</f>
        <v>Internally</v>
      </c>
    </row>
    <row r="439" spans="1:9" x14ac:dyDescent="0.25">
      <c r="A439" s="74">
        <f>_xlfn.XLOOKUP(B439,'PCF-Werte Rittal'!A:A,'PCF-Werte Rittal'!C:C)</f>
        <v>4028177924635</v>
      </c>
      <c r="B439" s="71" t="str">
        <f>'PCF-Werte Rittal'!A440</f>
        <v>8619.710</v>
      </c>
      <c r="C439" s="73" cm="1">
        <f t="array" ref="C439">_xlfn.XLOOKUP(B439,'PCF-Werte Rittal'!A:A,IF('PCF-Werte Rittal'!D:D&lt;&gt;"",'PCF-Werte Rittal'!D:D,'PCF-Werte Rittal'!E:E),"")</f>
        <v>1.5426542704687498</v>
      </c>
      <c r="D439" s="72" t="str">
        <f>IF(_xlfn.XLOOKUP(B439,'PCF-Werte Rittal'!A:A,'PCF-Werte Rittal'!D:D,"")="","A1 - A3","A1 - D")</f>
        <v>A1 - A3</v>
      </c>
      <c r="E439" s="68">
        <v>1</v>
      </c>
      <c r="F439" s="68" t="s">
        <v>1048</v>
      </c>
      <c r="G439" s="70" t="str" cm="1">
        <f t="array" ref="G439">_xlfn.IFS(H439="2030-01","2025-01",H439="2031-01","2026-01")</f>
        <v>2026-01</v>
      </c>
      <c r="H439" s="79" t="str">
        <f>_xlfn.XLOOKUP(B439,'PCF-Werte Rittal'!A:A,'PCF-Werte Rittal'!K:K)</f>
        <v>2031-01</v>
      </c>
      <c r="I439" s="71" t="str">
        <f>_xlfn.XLOOKUP(B439,'PCF-Werte Rittal'!A:A,'PCF-Werte Rittal'!O:O)</f>
        <v>Internally</v>
      </c>
    </row>
    <row r="440" spans="1:9" x14ac:dyDescent="0.25">
      <c r="A440" s="74">
        <f>_xlfn.XLOOKUP(B440,'PCF-Werte Rittal'!A:A,'PCF-Werte Rittal'!C:C)</f>
        <v>4028177924697</v>
      </c>
      <c r="B440" s="71" t="str">
        <f>'PCF-Werte Rittal'!A441</f>
        <v>8619.720</v>
      </c>
      <c r="C440" s="73" cm="1">
        <f t="array" ref="C440">_xlfn.XLOOKUP(B440,'PCF-Werte Rittal'!A:A,IF('PCF-Werte Rittal'!D:D&lt;&gt;"",'PCF-Werte Rittal'!D:D,'PCF-Werte Rittal'!E:E),"")</f>
        <v>1.9460479425937498</v>
      </c>
      <c r="D440" s="72" t="str">
        <f>IF(_xlfn.XLOOKUP(B440,'PCF-Werte Rittal'!A:A,'PCF-Werte Rittal'!D:D,"")="","A1 - A3","A1 - D")</f>
        <v>A1 - A3</v>
      </c>
      <c r="E440" s="68">
        <v>1</v>
      </c>
      <c r="F440" s="68" t="s">
        <v>1048</v>
      </c>
      <c r="G440" s="70" t="str" cm="1">
        <f t="array" ref="G440">_xlfn.IFS(H440="2030-01","2025-01",H440="2031-01","2026-01")</f>
        <v>2026-01</v>
      </c>
      <c r="H440" s="79" t="str">
        <f>_xlfn.XLOOKUP(B440,'PCF-Werte Rittal'!A:A,'PCF-Werte Rittal'!K:K)</f>
        <v>2031-01</v>
      </c>
      <c r="I440" s="71" t="str">
        <f>_xlfn.XLOOKUP(B440,'PCF-Werte Rittal'!A:A,'PCF-Werte Rittal'!O:O)</f>
        <v>Internally</v>
      </c>
    </row>
    <row r="441" spans="1:9" x14ac:dyDescent="0.25">
      <c r="A441" s="74">
        <f>_xlfn.XLOOKUP(B441,'PCF-Werte Rittal'!A:A,'PCF-Werte Rittal'!C:C)</f>
        <v>4028177924666</v>
      </c>
      <c r="B441" s="71" t="str">
        <f>'PCF-Werte Rittal'!A442</f>
        <v>8619.730</v>
      </c>
      <c r="C441" s="73" cm="1">
        <f t="array" ref="C441">_xlfn.XLOOKUP(B441,'PCF-Werte Rittal'!A:A,IF('PCF-Werte Rittal'!D:D&lt;&gt;"",'PCF-Werte Rittal'!D:D,'PCF-Werte Rittal'!E:E),"")</f>
        <v>2.6298443151609381</v>
      </c>
      <c r="D441" s="72" t="str">
        <f>IF(_xlfn.XLOOKUP(B441,'PCF-Werte Rittal'!A:A,'PCF-Werte Rittal'!D:D,"")="","A1 - A3","A1 - D")</f>
        <v>A1 - A3</v>
      </c>
      <c r="E441" s="68">
        <v>1</v>
      </c>
      <c r="F441" s="68" t="s">
        <v>1048</v>
      </c>
      <c r="G441" s="70" t="str" cm="1">
        <f t="array" ref="G441">_xlfn.IFS(H441="2030-01","2025-01",H441="2031-01","2026-01")</f>
        <v>2026-01</v>
      </c>
      <c r="H441" s="79" t="str">
        <f>_xlfn.XLOOKUP(B441,'PCF-Werte Rittal'!A:A,'PCF-Werte Rittal'!K:K)</f>
        <v>2031-01</v>
      </c>
      <c r="I441" s="71" t="str">
        <f>_xlfn.XLOOKUP(B441,'PCF-Werte Rittal'!A:A,'PCF-Werte Rittal'!O:O)</f>
        <v>Internally</v>
      </c>
    </row>
    <row r="442" spans="1:9" x14ac:dyDescent="0.25">
      <c r="A442" s="74">
        <f>_xlfn.XLOOKUP(B442,'PCF-Werte Rittal'!A:A,'PCF-Werte Rittal'!C:C)</f>
        <v>4028177924673</v>
      </c>
      <c r="B442" s="71" t="str">
        <f>'PCF-Werte Rittal'!A443</f>
        <v>8619.740</v>
      </c>
      <c r="C442" s="73" cm="1">
        <f t="array" ref="C442">_xlfn.XLOOKUP(B442,'PCF-Werte Rittal'!A:A,IF('PCF-Werte Rittal'!D:D&lt;&gt;"",'PCF-Werte Rittal'!D:D,'PCF-Werte Rittal'!E:E),"")</f>
        <v>3.0150171025921875</v>
      </c>
      <c r="D442" s="72" t="str">
        <f>IF(_xlfn.XLOOKUP(B442,'PCF-Werte Rittal'!A:A,'PCF-Werte Rittal'!D:D,"")="","A1 - A3","A1 - D")</f>
        <v>A1 - A3</v>
      </c>
      <c r="E442" s="68">
        <v>1</v>
      </c>
      <c r="F442" s="68" t="s">
        <v>1048</v>
      </c>
      <c r="G442" s="70" t="str" cm="1">
        <f t="array" ref="G442">_xlfn.IFS(H442="2030-01","2025-01",H442="2031-01","2026-01")</f>
        <v>2026-01</v>
      </c>
      <c r="H442" s="79" t="str">
        <f>_xlfn.XLOOKUP(B442,'PCF-Werte Rittal'!A:A,'PCF-Werte Rittal'!K:K)</f>
        <v>2031-01</v>
      </c>
      <c r="I442" s="71" t="str">
        <f>_xlfn.XLOOKUP(B442,'PCF-Werte Rittal'!A:A,'PCF-Werte Rittal'!O:O)</f>
        <v>Internally</v>
      </c>
    </row>
    <row r="443" spans="1:9" x14ac:dyDescent="0.25">
      <c r="A443" s="74">
        <f>_xlfn.XLOOKUP(B443,'PCF-Werte Rittal'!A:A,'PCF-Werte Rittal'!C:C)</f>
        <v>4028177924642</v>
      </c>
      <c r="B443" s="71" t="str">
        <f>'PCF-Werte Rittal'!A444</f>
        <v>8619.750</v>
      </c>
      <c r="C443" s="73" cm="1">
        <f t="array" ref="C443">_xlfn.XLOOKUP(B443,'PCF-Werte Rittal'!A:A,IF('PCF-Werte Rittal'!D:D&lt;&gt;"",'PCF-Werte Rittal'!D:D,'PCF-Werte Rittal'!E:E),"")</f>
        <v>3.4001898900234373</v>
      </c>
      <c r="D443" s="72" t="str">
        <f>IF(_xlfn.XLOOKUP(B443,'PCF-Werte Rittal'!A:A,'PCF-Werte Rittal'!D:D,"")="","A1 - A3","A1 - D")</f>
        <v>A1 - A3</v>
      </c>
      <c r="E443" s="68">
        <v>1</v>
      </c>
      <c r="F443" s="68" t="s">
        <v>1048</v>
      </c>
      <c r="G443" s="70" t="str" cm="1">
        <f t="array" ref="G443">_xlfn.IFS(H443="2030-01","2025-01",H443="2031-01","2026-01")</f>
        <v>2026-01</v>
      </c>
      <c r="H443" s="79" t="str">
        <f>_xlfn.XLOOKUP(B443,'PCF-Werte Rittal'!A:A,'PCF-Werte Rittal'!K:K)</f>
        <v>2031-01</v>
      </c>
      <c r="I443" s="71" t="str">
        <f>_xlfn.XLOOKUP(B443,'PCF-Werte Rittal'!A:A,'PCF-Werte Rittal'!O:O)</f>
        <v>Internally</v>
      </c>
    </row>
    <row r="444" spans="1:9" x14ac:dyDescent="0.25">
      <c r="A444" s="74">
        <f>_xlfn.XLOOKUP(B444,'PCF-Werte Rittal'!A:A,'PCF-Werte Rittal'!C:C)</f>
        <v>4028177926851</v>
      </c>
      <c r="B444" s="71" t="str">
        <f>'PCF-Werte Rittal'!A445</f>
        <v>8619.760</v>
      </c>
      <c r="C444" s="73" cm="1">
        <f t="array" ref="C444">_xlfn.XLOOKUP(B444,'PCF-Werte Rittal'!A:A,IF('PCF-Werte Rittal'!D:D&lt;&gt;"",'PCF-Werte Rittal'!D:D,'PCF-Werte Rittal'!E:E),"")</f>
        <v>2.2446715277296874</v>
      </c>
      <c r="D444" s="72" t="str">
        <f>IF(_xlfn.XLOOKUP(B444,'PCF-Werte Rittal'!A:A,'PCF-Werte Rittal'!D:D,"")="","A1 - A3","A1 - D")</f>
        <v>A1 - A3</v>
      </c>
      <c r="E444" s="68">
        <v>1</v>
      </c>
      <c r="F444" s="68" t="s">
        <v>1048</v>
      </c>
      <c r="G444" s="70" t="str" cm="1">
        <f t="array" ref="G444">_xlfn.IFS(H444="2030-01","2025-01",H444="2031-01","2026-01")</f>
        <v>2026-01</v>
      </c>
      <c r="H444" s="79" t="str">
        <f>_xlfn.XLOOKUP(B444,'PCF-Werte Rittal'!A:A,'PCF-Werte Rittal'!K:K)</f>
        <v>2031-01</v>
      </c>
      <c r="I444" s="71" t="str">
        <f>_xlfn.XLOOKUP(B444,'PCF-Werte Rittal'!A:A,'PCF-Werte Rittal'!O:O)</f>
        <v>Internally</v>
      </c>
    </row>
    <row r="445" spans="1:9" x14ac:dyDescent="0.25">
      <c r="A445" s="74">
        <f>_xlfn.XLOOKUP(B445,'PCF-Werte Rittal'!A:A,'PCF-Werte Rittal'!C:C)</f>
        <v>4028177926837</v>
      </c>
      <c r="B445" s="71" t="str">
        <f>'PCF-Werte Rittal'!A446</f>
        <v>8619.770</v>
      </c>
      <c r="C445" s="73" cm="1">
        <f t="array" ref="C445">_xlfn.XLOOKUP(B445,'PCF-Werte Rittal'!A:A,IF('PCF-Werte Rittal'!D:D&lt;&gt;"",'PCF-Werte Rittal'!D:D,'PCF-Werte Rittal'!E:E),"")</f>
        <v>4.1705354648859378</v>
      </c>
      <c r="D445" s="72" t="str">
        <f>IF(_xlfn.XLOOKUP(B445,'PCF-Werte Rittal'!A:A,'PCF-Werte Rittal'!D:D,"")="","A1 - A3","A1 - D")</f>
        <v>A1 - A3</v>
      </c>
      <c r="E445" s="68">
        <v>1</v>
      </c>
      <c r="F445" s="68" t="s">
        <v>1048</v>
      </c>
      <c r="G445" s="70" t="str" cm="1">
        <f t="array" ref="G445">_xlfn.IFS(H445="2030-01","2025-01",H445="2031-01","2026-01")</f>
        <v>2026-01</v>
      </c>
      <c r="H445" s="79" t="str">
        <f>_xlfn.XLOOKUP(B445,'PCF-Werte Rittal'!A:A,'PCF-Werte Rittal'!K:K)</f>
        <v>2031-01</v>
      </c>
      <c r="I445" s="71" t="str">
        <f>_xlfn.XLOOKUP(B445,'PCF-Werte Rittal'!A:A,'PCF-Werte Rittal'!O:O)</f>
        <v>Internally</v>
      </c>
    </row>
    <row r="446" spans="1:9" x14ac:dyDescent="0.25">
      <c r="A446" s="74">
        <f>_xlfn.XLOOKUP(B446,'PCF-Werte Rittal'!A:A,'PCF-Werte Rittal'!C:C)</f>
        <v>4028177926844</v>
      </c>
      <c r="B446" s="71" t="str">
        <f>'PCF-Werte Rittal'!A447</f>
        <v>8619.780</v>
      </c>
      <c r="C446" s="73" cm="1">
        <f t="array" ref="C446">_xlfn.XLOOKUP(B446,'PCF-Werte Rittal'!A:A,IF('PCF-Werte Rittal'!D:D&lt;&gt;"",'PCF-Werte Rittal'!D:D,'PCF-Werte Rittal'!E:E),"")</f>
        <v>4.9408810397484375</v>
      </c>
      <c r="D446" s="72" t="str">
        <f>IF(_xlfn.XLOOKUP(B446,'PCF-Werte Rittal'!A:A,'PCF-Werte Rittal'!D:D,"")="","A1 - A3","A1 - D")</f>
        <v>A1 - A3</v>
      </c>
      <c r="E446" s="68">
        <v>1</v>
      </c>
      <c r="F446" s="68" t="s">
        <v>1048</v>
      </c>
      <c r="G446" s="70" t="str" cm="1">
        <f t="array" ref="G446">_xlfn.IFS(H446="2030-01","2025-01",H446="2031-01","2026-01")</f>
        <v>2026-01</v>
      </c>
      <c r="H446" s="79" t="str">
        <f>_xlfn.XLOOKUP(B446,'PCF-Werte Rittal'!A:A,'PCF-Werte Rittal'!K:K)</f>
        <v>2031-01</v>
      </c>
      <c r="I446" s="71" t="str">
        <f>_xlfn.XLOOKUP(B446,'PCF-Werte Rittal'!A:A,'PCF-Werte Rittal'!O:O)</f>
        <v>Internally</v>
      </c>
    </row>
    <row r="447" spans="1:9" x14ac:dyDescent="0.25">
      <c r="A447" s="74">
        <f>_xlfn.XLOOKUP(B447,'PCF-Werte Rittal'!A:A,'PCF-Werte Rittal'!C:C)</f>
        <v>4028177940765</v>
      </c>
      <c r="B447" s="71" t="str">
        <f>'PCF-Werte Rittal'!A448</f>
        <v>8619.790</v>
      </c>
      <c r="C447" s="73" cm="1">
        <f t="array" ref="C447">_xlfn.XLOOKUP(B447,'PCF-Werte Rittal'!A:A,IF('PCF-Werte Rittal'!D:D&lt;&gt;"",'PCF-Werte Rittal'!D:D,'PCF-Werte Rittal'!E:E),"")</f>
        <v>2.4757752001884374</v>
      </c>
      <c r="D447" s="72" t="str">
        <f>IF(_xlfn.XLOOKUP(B447,'PCF-Werte Rittal'!A:A,'PCF-Werte Rittal'!D:D,"")="","A1 - A3","A1 - D")</f>
        <v>A1 - A3</v>
      </c>
      <c r="E447" s="68">
        <v>1</v>
      </c>
      <c r="F447" s="68" t="s">
        <v>1048</v>
      </c>
      <c r="G447" s="70" t="str" cm="1">
        <f t="array" ref="G447">_xlfn.IFS(H447="2030-01","2025-01",H447="2031-01","2026-01")</f>
        <v>2026-01</v>
      </c>
      <c r="H447" s="79" t="str">
        <f>_xlfn.XLOOKUP(B447,'PCF-Werte Rittal'!A:A,'PCF-Werte Rittal'!K:K)</f>
        <v>2031-01</v>
      </c>
      <c r="I447" s="71" t="str">
        <f>_xlfn.XLOOKUP(B447,'PCF-Werte Rittal'!A:A,'PCF-Werte Rittal'!O:O)</f>
        <v>Internally</v>
      </c>
    </row>
    <row r="448" spans="1:9" x14ac:dyDescent="0.25">
      <c r="A448" s="74">
        <f>_xlfn.XLOOKUP(B448,'PCF-Werte Rittal'!A:A,'PCF-Werte Rittal'!C:C)</f>
        <v>4028177813762</v>
      </c>
      <c r="B448" s="71" t="str">
        <f>'PCF-Werte Rittal'!A449</f>
        <v>8626.000</v>
      </c>
      <c r="C448" s="73" cm="1">
        <f t="array" ref="C448">_xlfn.XLOOKUP(B448,'PCF-Werte Rittal'!A:A,IF('PCF-Werte Rittal'!D:D&lt;&gt;"",'PCF-Werte Rittal'!D:D,'PCF-Werte Rittal'!E:E),"")</f>
        <v>308.77290165937342</v>
      </c>
      <c r="D448" s="72" t="str">
        <f>IF(_xlfn.XLOOKUP(B448,'PCF-Werte Rittal'!A:A,'PCF-Werte Rittal'!D:D,"")="","A1 - A3","A1 - D")</f>
        <v>A1 - D</v>
      </c>
      <c r="E448" s="68">
        <v>1</v>
      </c>
      <c r="F448" s="68" t="s">
        <v>1048</v>
      </c>
      <c r="G448" s="70" t="str" cm="1">
        <f t="array" ref="G448">_xlfn.IFS(H448="2030-01","2025-01",H448="2031-01","2026-01")</f>
        <v>2025-01</v>
      </c>
      <c r="H448" s="79" t="str">
        <f>_xlfn.XLOOKUP(B448,'PCF-Werte Rittal'!A:A,'PCF-Werte Rittal'!K:K)</f>
        <v>2030-01</v>
      </c>
      <c r="I448" s="71" t="str">
        <f>_xlfn.XLOOKUP(B448,'PCF-Werte Rittal'!A:A,'PCF-Werte Rittal'!O:O)</f>
        <v>Externally</v>
      </c>
    </row>
    <row r="449" spans="1:9" x14ac:dyDescent="0.25">
      <c r="A449" s="74">
        <f>_xlfn.XLOOKUP(B449,'PCF-Werte Rittal'!A:A,'PCF-Werte Rittal'!C:C)</f>
        <v>4028177936003</v>
      </c>
      <c r="B449" s="71" t="str">
        <f>'PCF-Werte Rittal'!A450</f>
        <v>8628.000</v>
      </c>
      <c r="C449" s="73" cm="1">
        <f t="array" ref="C449">_xlfn.XLOOKUP(B449,'PCF-Werte Rittal'!A:A,IF('PCF-Werte Rittal'!D:D&lt;&gt;"",'PCF-Werte Rittal'!D:D,'PCF-Werte Rittal'!E:E),"")</f>
        <v>320.32432306382964</v>
      </c>
      <c r="D449" s="72" t="str">
        <f>IF(_xlfn.XLOOKUP(B449,'PCF-Werte Rittal'!A:A,'PCF-Werte Rittal'!D:D,"")="","A1 - A3","A1 - D")</f>
        <v>A1 - D</v>
      </c>
      <c r="E449" s="68">
        <v>1</v>
      </c>
      <c r="F449" s="68" t="s">
        <v>1048</v>
      </c>
      <c r="G449" s="70" t="str" cm="1">
        <f t="array" ref="G449">_xlfn.IFS(H449="2030-01","2025-01",H449="2031-01","2026-01")</f>
        <v>2025-01</v>
      </c>
      <c r="H449" s="79" t="str">
        <f>_xlfn.XLOOKUP(B449,'PCF-Werte Rittal'!A:A,'PCF-Werte Rittal'!K:K)</f>
        <v>2030-01</v>
      </c>
      <c r="I449" s="71" t="str">
        <f>_xlfn.XLOOKUP(B449,'PCF-Werte Rittal'!A:A,'PCF-Werte Rittal'!O:O)</f>
        <v>Externally</v>
      </c>
    </row>
    <row r="450" spans="1:9" x14ac:dyDescent="0.25">
      <c r="A450" s="74">
        <f>_xlfn.XLOOKUP(B450,'PCF-Werte Rittal'!A:A,'PCF-Werte Rittal'!C:C)</f>
        <v>4028177813779</v>
      </c>
      <c r="B450" s="71" t="str">
        <f>'PCF-Werte Rittal'!A451</f>
        <v>8645.000</v>
      </c>
      <c r="C450" s="73" cm="1">
        <f t="array" ref="C450">_xlfn.XLOOKUP(B450,'PCF-Werte Rittal'!A:A,IF('PCF-Werte Rittal'!D:D&lt;&gt;"",'PCF-Werte Rittal'!D:D,'PCF-Werte Rittal'!E:E),"")</f>
        <v>216.19592827464774</v>
      </c>
      <c r="D450" s="72" t="str">
        <f>IF(_xlfn.XLOOKUP(B450,'PCF-Werte Rittal'!A:A,'PCF-Werte Rittal'!D:D,"")="","A1 - A3","A1 - D")</f>
        <v>A1 - D</v>
      </c>
      <c r="E450" s="68">
        <v>1</v>
      </c>
      <c r="F450" s="68" t="s">
        <v>1048</v>
      </c>
      <c r="G450" s="70" t="str" cm="1">
        <f t="array" ref="G450">_xlfn.IFS(H450="2030-01","2025-01",H450="2031-01","2026-01")</f>
        <v>2025-01</v>
      </c>
      <c r="H450" s="79" t="str">
        <f>_xlfn.XLOOKUP(B450,'PCF-Werte Rittal'!A:A,'PCF-Werte Rittal'!K:K)</f>
        <v>2030-01</v>
      </c>
      <c r="I450" s="71" t="str">
        <f>_xlfn.XLOOKUP(B450,'PCF-Werte Rittal'!A:A,'PCF-Werte Rittal'!O:O)</f>
        <v>Externally</v>
      </c>
    </row>
    <row r="451" spans="1:9" x14ac:dyDescent="0.25">
      <c r="A451" s="74">
        <f>_xlfn.XLOOKUP(B451,'PCF-Werte Rittal'!A:A,'PCF-Werte Rittal'!C:C)</f>
        <v>4028177978027</v>
      </c>
      <c r="B451" s="71" t="str">
        <f>'PCF-Werte Rittal'!A452</f>
        <v>8660.000</v>
      </c>
      <c r="C451" s="73" cm="1">
        <f t="array" ref="C451">_xlfn.XLOOKUP(B451,'PCF-Werte Rittal'!A:A,IF('PCF-Werte Rittal'!D:D&lt;&gt;"",'PCF-Werte Rittal'!D:D,'PCF-Werte Rittal'!E:E),"")</f>
        <v>13.390476786170611</v>
      </c>
      <c r="D451" s="72" t="str">
        <f>IF(_xlfn.XLOOKUP(B451,'PCF-Werte Rittal'!A:A,'PCF-Werte Rittal'!D:D,"")="","A1 - A3","A1 - D")</f>
        <v>A1 - D</v>
      </c>
      <c r="E451" s="68">
        <v>1</v>
      </c>
      <c r="F451" s="68" t="s">
        <v>1048</v>
      </c>
      <c r="G451" s="70" t="str" cm="1">
        <f t="array" ref="G451">_xlfn.IFS(H451="2030-01","2025-01",H451="2031-01","2026-01")</f>
        <v>2025-01</v>
      </c>
      <c r="H451" s="79" t="str">
        <f>_xlfn.XLOOKUP(B451,'PCF-Werte Rittal'!A:A,'PCF-Werte Rittal'!K:K)</f>
        <v>2030-01</v>
      </c>
      <c r="I451" s="71" t="str">
        <f>_xlfn.XLOOKUP(B451,'PCF-Werte Rittal'!A:A,'PCF-Werte Rittal'!O:O)</f>
        <v>Externally</v>
      </c>
    </row>
    <row r="452" spans="1:9" x14ac:dyDescent="0.25">
      <c r="A452" s="74">
        <f>_xlfn.XLOOKUP(B452,'PCF-Werte Rittal'!A:A,'PCF-Werte Rittal'!C:C)</f>
        <v>4028177978034</v>
      </c>
      <c r="B452" s="71" t="str">
        <f>'PCF-Werte Rittal'!A453</f>
        <v>8660.001</v>
      </c>
      <c r="C452" s="73" cm="1">
        <f t="array" ref="C452">_xlfn.XLOOKUP(B452,'PCF-Werte Rittal'!A:A,IF('PCF-Werte Rittal'!D:D&lt;&gt;"",'PCF-Werte Rittal'!D:D,'PCF-Werte Rittal'!E:E),"")</f>
        <v>14.578688817841021</v>
      </c>
      <c r="D452" s="72" t="str">
        <f>IF(_xlfn.XLOOKUP(B452,'PCF-Werte Rittal'!A:A,'PCF-Werte Rittal'!D:D,"")="","A1 - A3","A1 - D")</f>
        <v>A1 - D</v>
      </c>
      <c r="E452" s="68">
        <v>1</v>
      </c>
      <c r="F452" s="68" t="s">
        <v>1048</v>
      </c>
      <c r="G452" s="70" t="str" cm="1">
        <f t="array" ref="G452">_xlfn.IFS(H452="2030-01","2025-01",H452="2031-01","2026-01")</f>
        <v>2025-01</v>
      </c>
      <c r="H452" s="79" t="str">
        <f>_xlfn.XLOOKUP(B452,'PCF-Werte Rittal'!A:A,'PCF-Werte Rittal'!K:K)</f>
        <v>2030-01</v>
      </c>
      <c r="I452" s="71" t="str">
        <f>_xlfn.XLOOKUP(B452,'PCF-Werte Rittal'!A:A,'PCF-Werte Rittal'!O:O)</f>
        <v>Externally</v>
      </c>
    </row>
    <row r="453" spans="1:9" x14ac:dyDescent="0.25">
      <c r="A453" s="74">
        <f>_xlfn.XLOOKUP(B453,'PCF-Werte Rittal'!A:A,'PCF-Werte Rittal'!C:C)</f>
        <v>4028177978041</v>
      </c>
      <c r="B453" s="71" t="str">
        <f>'PCF-Werte Rittal'!A454</f>
        <v>8660.002</v>
      </c>
      <c r="C453" s="73" cm="1">
        <f t="array" ref="C453">_xlfn.XLOOKUP(B453,'PCF-Werte Rittal'!A:A,IF('PCF-Werte Rittal'!D:D&lt;&gt;"",'PCF-Werte Rittal'!D:D,'PCF-Werte Rittal'!E:E),"")</f>
        <v>17.006311441181836</v>
      </c>
      <c r="D453" s="72" t="str">
        <f>IF(_xlfn.XLOOKUP(B453,'PCF-Werte Rittal'!A:A,'PCF-Werte Rittal'!D:D,"")="","A1 - A3","A1 - D")</f>
        <v>A1 - D</v>
      </c>
      <c r="E453" s="68">
        <v>1</v>
      </c>
      <c r="F453" s="68" t="s">
        <v>1048</v>
      </c>
      <c r="G453" s="70" t="str" cm="1">
        <f t="array" ref="G453">_xlfn.IFS(H453="2030-01","2025-01",H453="2031-01","2026-01")</f>
        <v>2025-01</v>
      </c>
      <c r="H453" s="79" t="str">
        <f>_xlfn.XLOOKUP(B453,'PCF-Werte Rittal'!A:A,'PCF-Werte Rittal'!K:K)</f>
        <v>2030-01</v>
      </c>
      <c r="I453" s="71" t="str">
        <f>_xlfn.XLOOKUP(B453,'PCF-Werte Rittal'!A:A,'PCF-Werte Rittal'!O:O)</f>
        <v>Externally</v>
      </c>
    </row>
    <row r="454" spans="1:9" x14ac:dyDescent="0.25">
      <c r="A454" s="74">
        <f>_xlfn.XLOOKUP(B454,'PCF-Werte Rittal'!A:A,'PCF-Werte Rittal'!C:C)</f>
        <v>4028177978058</v>
      </c>
      <c r="B454" s="71" t="str">
        <f>'PCF-Werte Rittal'!A455</f>
        <v>8660.003</v>
      </c>
      <c r="C454" s="73" cm="1">
        <f t="array" ref="C454">_xlfn.XLOOKUP(B454,'PCF-Werte Rittal'!A:A,IF('PCF-Werte Rittal'!D:D&lt;&gt;"",'PCF-Werte Rittal'!D:D,'PCF-Werte Rittal'!E:E),"")</f>
        <v>19.382735504522657</v>
      </c>
      <c r="D454" s="72" t="str">
        <f>IF(_xlfn.XLOOKUP(B454,'PCF-Werte Rittal'!A:A,'PCF-Werte Rittal'!D:D,"")="","A1 - A3","A1 - D")</f>
        <v>A1 - D</v>
      </c>
      <c r="E454" s="68">
        <v>1</v>
      </c>
      <c r="F454" s="68" t="s">
        <v>1048</v>
      </c>
      <c r="G454" s="70" t="str" cm="1">
        <f t="array" ref="G454">_xlfn.IFS(H454="2030-01","2025-01",H454="2031-01","2026-01")</f>
        <v>2025-01</v>
      </c>
      <c r="H454" s="79" t="str">
        <f>_xlfn.XLOOKUP(B454,'PCF-Werte Rittal'!A:A,'PCF-Werte Rittal'!K:K)</f>
        <v>2030-01</v>
      </c>
      <c r="I454" s="71" t="str">
        <f>_xlfn.XLOOKUP(B454,'PCF-Werte Rittal'!A:A,'PCF-Werte Rittal'!O:O)</f>
        <v>Externally</v>
      </c>
    </row>
    <row r="455" spans="1:9" x14ac:dyDescent="0.25">
      <c r="A455" s="74">
        <f>_xlfn.XLOOKUP(B455,'PCF-Werte Rittal'!A:A,'PCF-Werte Rittal'!C:C)</f>
        <v>4028177978065</v>
      </c>
      <c r="B455" s="71" t="str">
        <f>'PCF-Werte Rittal'!A456</f>
        <v>8660.004</v>
      </c>
      <c r="C455" s="73" cm="1">
        <f t="array" ref="C455">_xlfn.XLOOKUP(B455,'PCF-Werte Rittal'!A:A,IF('PCF-Werte Rittal'!D:D&lt;&gt;"",'PCF-Werte Rittal'!D:D,'PCF-Werte Rittal'!E:E),"")</f>
        <v>20.004099237482851</v>
      </c>
      <c r="D455" s="72" t="str">
        <f>IF(_xlfn.XLOOKUP(B455,'PCF-Werte Rittal'!A:A,'PCF-Werte Rittal'!D:D,"")="","A1 - A3","A1 - D")</f>
        <v>A1 - D</v>
      </c>
      <c r="E455" s="68">
        <v>1</v>
      </c>
      <c r="F455" s="68" t="s">
        <v>1048</v>
      </c>
      <c r="G455" s="70" t="str" cm="1">
        <f t="array" ref="G455">_xlfn.IFS(H455="2030-01","2025-01",H455="2031-01","2026-01")</f>
        <v>2025-01</v>
      </c>
      <c r="H455" s="79" t="str">
        <f>_xlfn.XLOOKUP(B455,'PCF-Werte Rittal'!A:A,'PCF-Werte Rittal'!K:K)</f>
        <v>2030-01</v>
      </c>
      <c r="I455" s="71" t="str">
        <f>_xlfn.XLOOKUP(B455,'PCF-Werte Rittal'!A:A,'PCF-Werte Rittal'!O:O)</f>
        <v>Externally</v>
      </c>
    </row>
    <row r="456" spans="1:9" x14ac:dyDescent="0.25">
      <c r="A456" s="74">
        <f>_xlfn.XLOOKUP(B456,'PCF-Werte Rittal'!A:A,'PCF-Werte Rittal'!C:C)</f>
        <v>4028177978089</v>
      </c>
      <c r="B456" s="71" t="str">
        <f>'PCF-Werte Rittal'!A457</f>
        <v>8660.005</v>
      </c>
      <c r="C456" s="73" cm="1">
        <f t="array" ref="C456">_xlfn.XLOOKUP(B456,'PCF-Werte Rittal'!A:A,IF('PCF-Werte Rittal'!D:D&lt;&gt;"",'PCF-Werte Rittal'!D:D,'PCF-Werte Rittal'!E:E),"")</f>
        <v>21.810358127863473</v>
      </c>
      <c r="D456" s="72" t="str">
        <f>IF(_xlfn.XLOOKUP(B456,'PCF-Werte Rittal'!A:A,'PCF-Werte Rittal'!D:D,"")="","A1 - A3","A1 - D")</f>
        <v>A1 - D</v>
      </c>
      <c r="E456" s="68">
        <v>1</v>
      </c>
      <c r="F456" s="68" t="s">
        <v>1048</v>
      </c>
      <c r="G456" s="70" t="str" cm="1">
        <f t="array" ref="G456">_xlfn.IFS(H456="2030-01","2025-01",H456="2031-01","2026-01")</f>
        <v>2025-01</v>
      </c>
      <c r="H456" s="79" t="str">
        <f>_xlfn.XLOOKUP(B456,'PCF-Werte Rittal'!A:A,'PCF-Werte Rittal'!K:K)</f>
        <v>2030-01</v>
      </c>
      <c r="I456" s="71" t="str">
        <f>_xlfn.XLOOKUP(B456,'PCF-Werte Rittal'!A:A,'PCF-Werte Rittal'!O:O)</f>
        <v>Externally</v>
      </c>
    </row>
    <row r="457" spans="1:9" x14ac:dyDescent="0.25">
      <c r="A457" s="74">
        <f>_xlfn.XLOOKUP(B457,'PCF-Werte Rittal'!A:A,'PCF-Werte Rittal'!C:C)</f>
        <v>4028177978164</v>
      </c>
      <c r="B457" s="71" t="str">
        <f>'PCF-Werte Rittal'!A458</f>
        <v>8660.006</v>
      </c>
      <c r="C457" s="73" cm="1">
        <f t="array" ref="C457">_xlfn.XLOOKUP(B457,'PCF-Werte Rittal'!A:A,IF('PCF-Werte Rittal'!D:D&lt;&gt;"",'PCF-Werte Rittal'!D:D,'PCF-Werte Rittal'!E:E),"")</f>
        <v>22.99857015953388</v>
      </c>
      <c r="D457" s="72" t="str">
        <f>IF(_xlfn.XLOOKUP(B457,'PCF-Werte Rittal'!A:A,'PCF-Werte Rittal'!D:D,"")="","A1 - A3","A1 - D")</f>
        <v>A1 - D</v>
      </c>
      <c r="E457" s="68">
        <v>1</v>
      </c>
      <c r="F457" s="68" t="s">
        <v>1048</v>
      </c>
      <c r="G457" s="70" t="str" cm="1">
        <f t="array" ref="G457">_xlfn.IFS(H457="2030-01","2025-01",H457="2031-01","2026-01")</f>
        <v>2025-01</v>
      </c>
      <c r="H457" s="79" t="str">
        <f>_xlfn.XLOOKUP(B457,'PCF-Werte Rittal'!A:A,'PCF-Werte Rittal'!K:K)</f>
        <v>2030-01</v>
      </c>
      <c r="I457" s="71" t="str">
        <f>_xlfn.XLOOKUP(B457,'PCF-Werte Rittal'!A:A,'PCF-Werte Rittal'!O:O)</f>
        <v>Externally</v>
      </c>
    </row>
    <row r="458" spans="1:9" x14ac:dyDescent="0.25">
      <c r="A458" s="74">
        <f>_xlfn.XLOOKUP(B458,'PCF-Werte Rittal'!A:A,'PCF-Werte Rittal'!C:C)</f>
        <v>4028177978096</v>
      </c>
      <c r="B458" s="71" t="str">
        <f>'PCF-Werte Rittal'!A459</f>
        <v>8660.007</v>
      </c>
      <c r="C458" s="73" cm="1">
        <f t="array" ref="C458">_xlfn.XLOOKUP(B458,'PCF-Werte Rittal'!A:A,IF('PCF-Werte Rittal'!D:D&lt;&gt;"",'PCF-Werte Rittal'!D:D,'PCF-Werte Rittal'!E:E),"")</f>
        <v>24.237980751204287</v>
      </c>
      <c r="D458" s="72" t="str">
        <f>IF(_xlfn.XLOOKUP(B458,'PCF-Werte Rittal'!A:A,'PCF-Werte Rittal'!D:D,"")="","A1 - A3","A1 - D")</f>
        <v>A1 - D</v>
      </c>
      <c r="E458" s="68">
        <v>1</v>
      </c>
      <c r="F458" s="68" t="s">
        <v>1048</v>
      </c>
      <c r="G458" s="70" t="str" cm="1">
        <f t="array" ref="G458">_xlfn.IFS(H458="2030-01","2025-01",H458="2031-01","2026-01")</f>
        <v>2025-01</v>
      </c>
      <c r="H458" s="79" t="str">
        <f>_xlfn.XLOOKUP(B458,'PCF-Werte Rittal'!A:A,'PCF-Werte Rittal'!K:K)</f>
        <v>2030-01</v>
      </c>
      <c r="I458" s="71" t="str">
        <f>_xlfn.XLOOKUP(B458,'PCF-Werte Rittal'!A:A,'PCF-Werte Rittal'!O:O)</f>
        <v>Externally</v>
      </c>
    </row>
    <row r="459" spans="1:9" x14ac:dyDescent="0.25">
      <c r="A459" s="74">
        <f>_xlfn.XLOOKUP(B459,'PCF-Werte Rittal'!A:A,'PCF-Werte Rittal'!C:C)</f>
        <v>4028177978072</v>
      </c>
      <c r="B459" s="71" t="str">
        <f>'PCF-Werte Rittal'!A460</f>
        <v>8660.008</v>
      </c>
      <c r="C459" s="73" cm="1">
        <f t="array" ref="C459">_xlfn.XLOOKUP(B459,'PCF-Werte Rittal'!A:A,IF('PCF-Werte Rittal'!D:D&lt;&gt;"",'PCF-Werte Rittal'!D:D,'PCF-Werte Rittal'!E:E),"")</f>
        <v>29.042027437885913</v>
      </c>
      <c r="D459" s="72" t="str">
        <f>IF(_xlfn.XLOOKUP(B459,'PCF-Werte Rittal'!A:A,'PCF-Werte Rittal'!D:D,"")="","A1 - A3","A1 - D")</f>
        <v>A1 - D</v>
      </c>
      <c r="E459" s="68">
        <v>1</v>
      </c>
      <c r="F459" s="68" t="s">
        <v>1048</v>
      </c>
      <c r="G459" s="70" t="str" cm="1">
        <f t="array" ref="G459">_xlfn.IFS(H459="2030-01","2025-01",H459="2031-01","2026-01")</f>
        <v>2025-01</v>
      </c>
      <c r="H459" s="79" t="str">
        <f>_xlfn.XLOOKUP(B459,'PCF-Werte Rittal'!A:A,'PCF-Werte Rittal'!K:K)</f>
        <v>2030-01</v>
      </c>
      <c r="I459" s="71" t="str">
        <f>_xlfn.XLOOKUP(B459,'PCF-Werte Rittal'!A:A,'PCF-Werte Rittal'!O:O)</f>
        <v>Externally</v>
      </c>
    </row>
    <row r="460" spans="1:9" x14ac:dyDescent="0.25">
      <c r="A460" s="74">
        <f>_xlfn.XLOOKUP(B460,'PCF-Werte Rittal'!A:A,'PCF-Werte Rittal'!C:C)</f>
        <v>4028177978102</v>
      </c>
      <c r="B460" s="71" t="str">
        <f>'PCF-Werte Rittal'!A461</f>
        <v>8660.009</v>
      </c>
      <c r="C460" s="73" cm="1">
        <f t="array" ref="C460">_xlfn.XLOOKUP(B460,'PCF-Werte Rittal'!A:A,IF('PCF-Werte Rittal'!D:D&lt;&gt;"",'PCF-Werte Rittal'!D:D,'PCF-Werte Rittal'!E:E),"")</f>
        <v>31.418451501226734</v>
      </c>
      <c r="D460" s="72" t="str">
        <f>IF(_xlfn.XLOOKUP(B460,'PCF-Werte Rittal'!A:A,'PCF-Werte Rittal'!D:D,"")="","A1 - A3","A1 - D")</f>
        <v>A1 - D</v>
      </c>
      <c r="E460" s="68">
        <v>1</v>
      </c>
      <c r="F460" s="68" t="s">
        <v>1048</v>
      </c>
      <c r="G460" s="70" t="str" cm="1">
        <f t="array" ref="G460">_xlfn.IFS(H460="2030-01","2025-01",H460="2031-01","2026-01")</f>
        <v>2025-01</v>
      </c>
      <c r="H460" s="79" t="str">
        <f>_xlfn.XLOOKUP(B460,'PCF-Werte Rittal'!A:A,'PCF-Werte Rittal'!K:K)</f>
        <v>2030-01</v>
      </c>
      <c r="I460" s="71" t="str">
        <f>_xlfn.XLOOKUP(B460,'PCF-Werte Rittal'!A:A,'PCF-Werte Rittal'!O:O)</f>
        <v>Externally</v>
      </c>
    </row>
    <row r="461" spans="1:9" x14ac:dyDescent="0.25">
      <c r="A461" s="74">
        <f>_xlfn.XLOOKUP(B461,'PCF-Werte Rittal'!A:A,'PCF-Werte Rittal'!C:C)</f>
        <v>4028177978119</v>
      </c>
      <c r="B461" s="71" t="str">
        <f>'PCF-Werte Rittal'!A462</f>
        <v>8660.020</v>
      </c>
      <c r="C461" s="73" cm="1">
        <f t="array" ref="C461">_xlfn.XLOOKUP(B461,'PCF-Werte Rittal'!A:A,IF('PCF-Werte Rittal'!D:D&lt;&gt;"",'PCF-Werte Rittal'!D:D,'PCF-Werte Rittal'!E:E),"")</f>
        <v>19.952453115758363</v>
      </c>
      <c r="D461" s="72" t="str">
        <f>IF(_xlfn.XLOOKUP(B461,'PCF-Werte Rittal'!A:A,'PCF-Werte Rittal'!D:D,"")="","A1 - A3","A1 - D")</f>
        <v>A1 - D</v>
      </c>
      <c r="E461" s="68">
        <v>1</v>
      </c>
      <c r="F461" s="68" t="s">
        <v>1048</v>
      </c>
      <c r="G461" s="70" t="str" cm="1">
        <f t="array" ref="G461">_xlfn.IFS(H461="2030-01","2025-01",H461="2031-01","2026-01")</f>
        <v>2025-01</v>
      </c>
      <c r="H461" s="79" t="str">
        <f>_xlfn.XLOOKUP(B461,'PCF-Werte Rittal'!A:A,'PCF-Werte Rittal'!K:K)</f>
        <v>2030-01</v>
      </c>
      <c r="I461" s="71" t="str">
        <f>_xlfn.XLOOKUP(B461,'PCF-Werte Rittal'!A:A,'PCF-Werte Rittal'!O:O)</f>
        <v>Externally</v>
      </c>
    </row>
    <row r="462" spans="1:9" x14ac:dyDescent="0.25">
      <c r="A462" s="74">
        <f>_xlfn.XLOOKUP(B462,'PCF-Werte Rittal'!A:A,'PCF-Werte Rittal'!C:C)</f>
        <v>4028177978126</v>
      </c>
      <c r="B462" s="71" t="str">
        <f>'PCF-Werte Rittal'!A463</f>
        <v>8660.021</v>
      </c>
      <c r="C462" s="73" cm="1">
        <f t="array" ref="C462">_xlfn.XLOOKUP(B462,'PCF-Werte Rittal'!A:A,IF('PCF-Werte Rittal'!D:D&lt;&gt;"",'PCF-Werte Rittal'!D:D,'PCF-Werte Rittal'!E:E),"")</f>
        <v>22.050043403059384</v>
      </c>
      <c r="D462" s="72" t="str">
        <f>IF(_xlfn.XLOOKUP(B462,'PCF-Werte Rittal'!A:A,'PCF-Werte Rittal'!D:D,"")="","A1 - A3","A1 - D")</f>
        <v>A1 - D</v>
      </c>
      <c r="E462" s="68">
        <v>1</v>
      </c>
      <c r="F462" s="68" t="s">
        <v>1048</v>
      </c>
      <c r="G462" s="70" t="str" cm="1">
        <f t="array" ref="G462">_xlfn.IFS(H462="2030-01","2025-01",H462="2031-01","2026-01")</f>
        <v>2025-01</v>
      </c>
      <c r="H462" s="79" t="str">
        <f>_xlfn.XLOOKUP(B462,'PCF-Werte Rittal'!A:A,'PCF-Werte Rittal'!K:K)</f>
        <v>2030-01</v>
      </c>
      <c r="I462" s="71" t="str">
        <f>_xlfn.XLOOKUP(B462,'PCF-Werte Rittal'!A:A,'PCF-Werte Rittal'!O:O)</f>
        <v>Externally</v>
      </c>
    </row>
    <row r="463" spans="1:9" x14ac:dyDescent="0.25">
      <c r="A463" s="74">
        <f>_xlfn.XLOOKUP(B463,'PCF-Werte Rittal'!A:A,'PCF-Werte Rittal'!C:C)</f>
        <v>4028177978133</v>
      </c>
      <c r="B463" s="71" t="str">
        <f>'PCF-Werte Rittal'!A464</f>
        <v>8660.022</v>
      </c>
      <c r="C463" s="73" cm="1">
        <f t="array" ref="C463">_xlfn.XLOOKUP(B463,'PCF-Werte Rittal'!A:A,IF('PCF-Werte Rittal'!D:D&lt;&gt;"",'PCF-Werte Rittal'!D:D,'PCF-Werte Rittal'!E:E),"")</f>
        <v>26.320695067961424</v>
      </c>
      <c r="D463" s="72" t="str">
        <f>IF(_xlfn.XLOOKUP(B463,'PCF-Werte Rittal'!A:A,'PCF-Werte Rittal'!D:D,"")="","A1 - A3","A1 - D")</f>
        <v>A1 - D</v>
      </c>
      <c r="E463" s="68">
        <v>1</v>
      </c>
      <c r="F463" s="68" t="s">
        <v>1048</v>
      </c>
      <c r="G463" s="70" t="str" cm="1">
        <f t="array" ref="G463">_xlfn.IFS(H463="2030-01","2025-01",H463="2031-01","2026-01")</f>
        <v>2025-01</v>
      </c>
      <c r="H463" s="79" t="str">
        <f>_xlfn.XLOOKUP(B463,'PCF-Werte Rittal'!A:A,'PCF-Werte Rittal'!K:K)</f>
        <v>2030-01</v>
      </c>
      <c r="I463" s="71" t="str">
        <f>_xlfn.XLOOKUP(B463,'PCF-Werte Rittal'!A:A,'PCF-Werte Rittal'!O:O)</f>
        <v>Externally</v>
      </c>
    </row>
    <row r="464" spans="1:9" x14ac:dyDescent="0.25">
      <c r="A464" s="74">
        <f>_xlfn.XLOOKUP(B464,'PCF-Werte Rittal'!A:A,'PCF-Werte Rittal'!C:C)</f>
        <v>4028177978140</v>
      </c>
      <c r="B464" s="71" t="str">
        <f>'PCF-Werte Rittal'!A465</f>
        <v>8660.023</v>
      </c>
      <c r="C464" s="73" cm="1">
        <f t="array" ref="C464">_xlfn.XLOOKUP(B464,'PCF-Werte Rittal'!A:A,IF('PCF-Werte Rittal'!D:D&lt;&gt;"",'PCF-Werte Rittal'!D:D,'PCF-Werte Rittal'!E:E),"")</f>
        <v>30.514548892863466</v>
      </c>
      <c r="D464" s="72" t="str">
        <f>IF(_xlfn.XLOOKUP(B464,'PCF-Werte Rittal'!A:A,'PCF-Werte Rittal'!D:D,"")="","A1 - A3","A1 - D")</f>
        <v>A1 - D</v>
      </c>
      <c r="E464" s="68">
        <v>1</v>
      </c>
      <c r="F464" s="68" t="s">
        <v>1048</v>
      </c>
      <c r="G464" s="70" t="str" cm="1">
        <f t="array" ref="G464">_xlfn.IFS(H464="2030-01","2025-01",H464="2031-01","2026-01")</f>
        <v>2025-01</v>
      </c>
      <c r="H464" s="79" t="str">
        <f>_xlfn.XLOOKUP(B464,'PCF-Werte Rittal'!A:A,'PCF-Werte Rittal'!K:K)</f>
        <v>2030-01</v>
      </c>
      <c r="I464" s="71" t="str">
        <f>_xlfn.XLOOKUP(B464,'PCF-Werte Rittal'!A:A,'PCF-Werte Rittal'!O:O)</f>
        <v>Externally</v>
      </c>
    </row>
    <row r="465" spans="1:9" x14ac:dyDescent="0.25">
      <c r="A465" s="74">
        <f>_xlfn.XLOOKUP(B465,'PCF-Werte Rittal'!A:A,'PCF-Werte Rittal'!C:C)</f>
        <v>4028177978157</v>
      </c>
      <c r="B465" s="71" t="str">
        <f>'PCF-Werte Rittal'!A466</f>
        <v>8660.024</v>
      </c>
      <c r="C465" s="73" cm="1">
        <f t="array" ref="C465">_xlfn.XLOOKUP(B465,'PCF-Werte Rittal'!A:A,IF('PCF-Werte Rittal'!D:D&lt;&gt;"",'PCF-Werte Rittal'!D:D,'PCF-Werte Rittal'!E:E),"")</f>
        <v>34.759601277765512</v>
      </c>
      <c r="D465" s="72" t="str">
        <f>IF(_xlfn.XLOOKUP(B465,'PCF-Werte Rittal'!A:A,'PCF-Werte Rittal'!D:D,"")="","A1 - A3","A1 - D")</f>
        <v>A1 - D</v>
      </c>
      <c r="E465" s="68">
        <v>1</v>
      </c>
      <c r="F465" s="68" t="s">
        <v>1048</v>
      </c>
      <c r="G465" s="70" t="str" cm="1">
        <f t="array" ref="G465">_xlfn.IFS(H465="2030-01","2025-01",H465="2031-01","2026-01")</f>
        <v>2025-01</v>
      </c>
      <c r="H465" s="79" t="str">
        <f>_xlfn.XLOOKUP(B465,'PCF-Werte Rittal'!A:A,'PCF-Werte Rittal'!K:K)</f>
        <v>2030-01</v>
      </c>
      <c r="I465" s="71" t="str">
        <f>_xlfn.XLOOKUP(B465,'PCF-Werte Rittal'!A:A,'PCF-Werte Rittal'!O:O)</f>
        <v>Externally</v>
      </c>
    </row>
    <row r="466" spans="1:9" x14ac:dyDescent="0.25">
      <c r="A466" s="74">
        <f>_xlfn.XLOOKUP(B466,'PCF-Werte Rittal'!A:A,'PCF-Werte Rittal'!C:C)</f>
        <v>4028177978171</v>
      </c>
      <c r="B466" s="71" t="str">
        <f>'PCF-Werte Rittal'!A467</f>
        <v>8660.025</v>
      </c>
      <c r="C466" s="73" cm="1">
        <f t="array" ref="C466">_xlfn.XLOOKUP(B466,'PCF-Werte Rittal'!A:A,IF('PCF-Werte Rittal'!D:D&lt;&gt;"",'PCF-Werte Rittal'!D:D,'PCF-Werte Rittal'!E:E),"")</f>
        <v>39.004653662667558</v>
      </c>
      <c r="D466" s="72" t="str">
        <f>IF(_xlfn.XLOOKUP(B466,'PCF-Werte Rittal'!A:A,'PCF-Werte Rittal'!D:D,"")="","A1 - A3","A1 - D")</f>
        <v>A1 - D</v>
      </c>
      <c r="E466" s="68">
        <v>1</v>
      </c>
      <c r="F466" s="68" t="s">
        <v>1048</v>
      </c>
      <c r="G466" s="70" t="str" cm="1">
        <f t="array" ref="G466">_xlfn.IFS(H466="2030-01","2025-01",H466="2031-01","2026-01")</f>
        <v>2025-01</v>
      </c>
      <c r="H466" s="79" t="str">
        <f>_xlfn.XLOOKUP(B466,'PCF-Werte Rittal'!A:A,'PCF-Werte Rittal'!K:K)</f>
        <v>2030-01</v>
      </c>
      <c r="I466" s="71" t="str">
        <f>_xlfn.XLOOKUP(B466,'PCF-Werte Rittal'!A:A,'PCF-Werte Rittal'!O:O)</f>
        <v>Externally</v>
      </c>
    </row>
    <row r="467" spans="1:9" x14ac:dyDescent="0.25">
      <c r="A467" s="74">
        <f>_xlfn.XLOOKUP(B467,'PCF-Werte Rittal'!A:A,'PCF-Werte Rittal'!C:C)</f>
        <v>4028177978188</v>
      </c>
      <c r="B467" s="71" t="str">
        <f>'PCF-Werte Rittal'!A468</f>
        <v>8660.026</v>
      </c>
      <c r="C467" s="73" cm="1">
        <f t="array" ref="C467">_xlfn.XLOOKUP(B467,'PCF-Werte Rittal'!A:A,IF('PCF-Werte Rittal'!D:D&lt;&gt;"",'PCF-Werte Rittal'!D:D,'PCF-Werte Rittal'!E:E),"")</f>
        <v>47.469159152471633</v>
      </c>
      <c r="D467" s="72" t="str">
        <f>IF(_xlfn.XLOOKUP(B467,'PCF-Werte Rittal'!A:A,'PCF-Werte Rittal'!D:D,"")="","A1 - A3","A1 - D")</f>
        <v>A1 - D</v>
      </c>
      <c r="E467" s="68">
        <v>1</v>
      </c>
      <c r="F467" s="68" t="s">
        <v>1048</v>
      </c>
      <c r="G467" s="70" t="str" cm="1">
        <f t="array" ref="G467">_xlfn.IFS(H467="2030-01","2025-01",H467="2031-01","2026-01")</f>
        <v>2025-01</v>
      </c>
      <c r="H467" s="79" t="str">
        <f>_xlfn.XLOOKUP(B467,'PCF-Werte Rittal'!A:A,'PCF-Werte Rittal'!K:K)</f>
        <v>2030-01</v>
      </c>
      <c r="I467" s="71" t="str">
        <f>_xlfn.XLOOKUP(B467,'PCF-Werte Rittal'!A:A,'PCF-Werte Rittal'!O:O)</f>
        <v>Externally</v>
      </c>
    </row>
    <row r="468" spans="1:9" x14ac:dyDescent="0.25">
      <c r="A468" s="74">
        <f>_xlfn.XLOOKUP(B468,'PCF-Werte Rittal'!A:A,'PCF-Werte Rittal'!C:C)</f>
        <v>4028177978195</v>
      </c>
      <c r="B468" s="71" t="str">
        <f>'PCF-Werte Rittal'!A469</f>
        <v>8660.027</v>
      </c>
      <c r="C468" s="73" cm="1">
        <f t="array" ref="C468">_xlfn.XLOOKUP(B468,'PCF-Werte Rittal'!A:A,IF('PCF-Werte Rittal'!D:D&lt;&gt;"",'PCF-Werte Rittal'!D:D,'PCF-Werte Rittal'!E:E),"")</f>
        <v>51.663012977373668</v>
      </c>
      <c r="D468" s="72" t="str">
        <f>IF(_xlfn.XLOOKUP(B468,'PCF-Werte Rittal'!A:A,'PCF-Werte Rittal'!D:D,"")="","A1 - A3","A1 - D")</f>
        <v>A1 - D</v>
      </c>
      <c r="E468" s="68">
        <v>1</v>
      </c>
      <c r="F468" s="68" t="s">
        <v>1048</v>
      </c>
      <c r="G468" s="70" t="str" cm="1">
        <f t="array" ref="G468">_xlfn.IFS(H468="2030-01","2025-01",H468="2031-01","2026-01")</f>
        <v>2025-01</v>
      </c>
      <c r="H468" s="79" t="str">
        <f>_xlfn.XLOOKUP(B468,'PCF-Werte Rittal'!A:A,'PCF-Werte Rittal'!K:K)</f>
        <v>2030-01</v>
      </c>
      <c r="I468" s="71" t="str">
        <f>_xlfn.XLOOKUP(B468,'PCF-Werte Rittal'!A:A,'PCF-Werte Rittal'!O:O)</f>
        <v>Externally</v>
      </c>
    </row>
    <row r="469" spans="1:9" x14ac:dyDescent="0.25">
      <c r="A469" s="74">
        <f>_xlfn.XLOOKUP(B469,'PCF-Werte Rittal'!A:A,'PCF-Werte Rittal'!C:C)</f>
        <v>4028177978201</v>
      </c>
      <c r="B469" s="71" t="str">
        <f>'PCF-Werte Rittal'!A470</f>
        <v>8660.030</v>
      </c>
      <c r="C469" s="73" cm="1">
        <f t="array" ref="C469">_xlfn.XLOOKUP(B469,'PCF-Werte Rittal'!A:A,IF('PCF-Werte Rittal'!D:D&lt;&gt;"",'PCF-Werte Rittal'!D:D,'PCF-Werte Rittal'!E:E),"")</f>
        <v>4.1254063931374496</v>
      </c>
      <c r="D469" s="72" t="str">
        <f>IF(_xlfn.XLOOKUP(B469,'PCF-Werte Rittal'!A:A,'PCF-Werte Rittal'!D:D,"")="","A1 - A3","A1 - D")</f>
        <v>A1 - D</v>
      </c>
      <c r="E469" s="68">
        <v>1</v>
      </c>
      <c r="F469" s="68" t="s">
        <v>1048</v>
      </c>
      <c r="G469" s="70" t="str" cm="1">
        <f t="array" ref="G469">_xlfn.IFS(H469="2030-01","2025-01",H469="2031-01","2026-01")</f>
        <v>2025-01</v>
      </c>
      <c r="H469" s="79" t="str">
        <f>_xlfn.XLOOKUP(B469,'PCF-Werte Rittal'!A:A,'PCF-Werte Rittal'!K:K)</f>
        <v>2030-01</v>
      </c>
      <c r="I469" s="71" t="str">
        <f>_xlfn.XLOOKUP(B469,'PCF-Werte Rittal'!A:A,'PCF-Werte Rittal'!O:O)</f>
        <v>Externally</v>
      </c>
    </row>
    <row r="470" spans="1:9" x14ac:dyDescent="0.25">
      <c r="A470" s="74">
        <f>_xlfn.XLOOKUP(B470,'PCF-Werte Rittal'!A:A,'PCF-Werte Rittal'!C:C)</f>
        <v>4028177978218</v>
      </c>
      <c r="B470" s="71" t="str">
        <f>'PCF-Werte Rittal'!A471</f>
        <v>8660.031</v>
      </c>
      <c r="C470" s="73" cm="1">
        <f t="array" ref="C470">_xlfn.XLOOKUP(B470,'PCF-Werte Rittal'!A:A,IF('PCF-Werte Rittal'!D:D&lt;&gt;"",'PCF-Werte Rittal'!D:D,'PCF-Werte Rittal'!E:E),"")</f>
        <v>5.3136184248078564</v>
      </c>
      <c r="D470" s="72" t="str">
        <f>IF(_xlfn.XLOOKUP(B470,'PCF-Werte Rittal'!A:A,'PCF-Werte Rittal'!D:D,"")="","A1 - A3","A1 - D")</f>
        <v>A1 - D</v>
      </c>
      <c r="E470" s="68">
        <v>1</v>
      </c>
      <c r="F470" s="68" t="s">
        <v>1048</v>
      </c>
      <c r="G470" s="70" t="str" cm="1">
        <f t="array" ref="G470">_xlfn.IFS(H470="2030-01","2025-01",H470="2031-01","2026-01")</f>
        <v>2025-01</v>
      </c>
      <c r="H470" s="79" t="str">
        <f>_xlfn.XLOOKUP(B470,'PCF-Werte Rittal'!A:A,'PCF-Werte Rittal'!K:K)</f>
        <v>2030-01</v>
      </c>
      <c r="I470" s="71" t="str">
        <f>_xlfn.XLOOKUP(B470,'PCF-Werte Rittal'!A:A,'PCF-Werte Rittal'!O:O)</f>
        <v>Externally</v>
      </c>
    </row>
    <row r="471" spans="1:9" x14ac:dyDescent="0.25">
      <c r="A471" s="74">
        <f>_xlfn.XLOOKUP(B471,'PCF-Werte Rittal'!A:A,'PCF-Werte Rittal'!C:C)</f>
        <v>4028177978225</v>
      </c>
      <c r="B471" s="71" t="str">
        <f>'PCF-Werte Rittal'!A472</f>
        <v>8660.032</v>
      </c>
      <c r="C471" s="73" cm="1">
        <f t="array" ref="C471">_xlfn.XLOOKUP(B471,'PCF-Werte Rittal'!A:A,IF('PCF-Werte Rittal'!D:D&lt;&gt;"",'PCF-Werte Rittal'!D:D,'PCF-Werte Rittal'!E:E),"")</f>
        <v>6.6115558538986745</v>
      </c>
      <c r="D471" s="72" t="str">
        <f>IF(_xlfn.XLOOKUP(B471,'PCF-Werte Rittal'!A:A,'PCF-Werte Rittal'!D:D,"")="","A1 - A3","A1 - D")</f>
        <v>A1 - D</v>
      </c>
      <c r="E471" s="68">
        <v>1</v>
      </c>
      <c r="F471" s="68" t="s">
        <v>1048</v>
      </c>
      <c r="G471" s="70" t="str" cm="1">
        <f t="array" ref="G471">_xlfn.IFS(H471="2030-01","2025-01",H471="2031-01","2026-01")</f>
        <v>2025-01</v>
      </c>
      <c r="H471" s="79" t="str">
        <f>_xlfn.XLOOKUP(B471,'PCF-Werte Rittal'!A:A,'PCF-Werte Rittal'!K:K)</f>
        <v>2030-01</v>
      </c>
      <c r="I471" s="71" t="str">
        <f>_xlfn.XLOOKUP(B471,'PCF-Werte Rittal'!A:A,'PCF-Werte Rittal'!O:O)</f>
        <v>Externally</v>
      </c>
    </row>
    <row r="472" spans="1:9" x14ac:dyDescent="0.25">
      <c r="A472" s="74">
        <f>_xlfn.XLOOKUP(B472,'PCF-Werte Rittal'!A:A,'PCF-Werte Rittal'!C:C)</f>
        <v>4028177978232</v>
      </c>
      <c r="B472" s="71" t="str">
        <f>'PCF-Werte Rittal'!A473</f>
        <v>8660.033</v>
      </c>
      <c r="C472" s="73" cm="1">
        <f t="array" ref="C472">_xlfn.XLOOKUP(B472,'PCF-Werte Rittal'!A:A,IF('PCF-Werte Rittal'!D:D&lt;&gt;"",'PCF-Werte Rittal'!D:D,'PCF-Werte Rittal'!E:E),"")</f>
        <v>7.9606918429894895</v>
      </c>
      <c r="D472" s="72" t="str">
        <f>IF(_xlfn.XLOOKUP(B472,'PCF-Werte Rittal'!A:A,'PCF-Werte Rittal'!D:D,"")="","A1 - A3","A1 - D")</f>
        <v>A1 - D</v>
      </c>
      <c r="E472" s="68">
        <v>1</v>
      </c>
      <c r="F472" s="68" t="s">
        <v>1048</v>
      </c>
      <c r="G472" s="70" t="str" cm="1">
        <f t="array" ref="G472">_xlfn.IFS(H472="2030-01","2025-01",H472="2031-01","2026-01")</f>
        <v>2025-01</v>
      </c>
      <c r="H472" s="79" t="str">
        <f>_xlfn.XLOOKUP(B472,'PCF-Werte Rittal'!A:A,'PCF-Werte Rittal'!K:K)</f>
        <v>2030-01</v>
      </c>
      <c r="I472" s="71" t="str">
        <f>_xlfn.XLOOKUP(B472,'PCF-Werte Rittal'!A:A,'PCF-Werte Rittal'!O:O)</f>
        <v>Externally</v>
      </c>
    </row>
    <row r="473" spans="1:9" x14ac:dyDescent="0.25">
      <c r="A473" s="74">
        <f>_xlfn.XLOOKUP(B473,'PCF-Werte Rittal'!A:A,'PCF-Werte Rittal'!C:C)</f>
        <v>4028177978249</v>
      </c>
      <c r="B473" s="71" t="str">
        <f>'PCF-Werte Rittal'!A474</f>
        <v>8660.034</v>
      </c>
      <c r="C473" s="73" cm="1">
        <f t="array" ref="C473">_xlfn.XLOOKUP(B473,'PCF-Werte Rittal'!A:A,IF('PCF-Werte Rittal'!D:D&lt;&gt;"",'PCF-Werte Rittal'!D:D,'PCF-Werte Rittal'!E:E),"")</f>
        <v>10.172527810199695</v>
      </c>
      <c r="D473" s="72" t="str">
        <f>IF(_xlfn.XLOOKUP(B473,'PCF-Werte Rittal'!A:A,'PCF-Werte Rittal'!D:D,"")="","A1 - A3","A1 - D")</f>
        <v>A1 - D</v>
      </c>
      <c r="E473" s="68">
        <v>1</v>
      </c>
      <c r="F473" s="68" t="s">
        <v>1048</v>
      </c>
      <c r="G473" s="70" t="str" cm="1">
        <f t="array" ref="G473">_xlfn.IFS(H473="2030-01","2025-01",H473="2031-01","2026-01")</f>
        <v>2025-01</v>
      </c>
      <c r="H473" s="79" t="str">
        <f>_xlfn.XLOOKUP(B473,'PCF-Werte Rittal'!A:A,'PCF-Werte Rittal'!K:K)</f>
        <v>2030-01</v>
      </c>
      <c r="I473" s="71" t="str">
        <f>_xlfn.XLOOKUP(B473,'PCF-Werte Rittal'!A:A,'PCF-Werte Rittal'!O:O)</f>
        <v>Externally</v>
      </c>
    </row>
    <row r="474" spans="1:9" x14ac:dyDescent="0.25">
      <c r="A474" s="74">
        <f>_xlfn.XLOOKUP(B474,'PCF-Werte Rittal'!A:A,'PCF-Werte Rittal'!C:C)</f>
        <v>4028177978256</v>
      </c>
      <c r="B474" s="71" t="str">
        <f>'PCF-Werte Rittal'!A475</f>
        <v>8660.035</v>
      </c>
      <c r="C474" s="73" cm="1">
        <f t="array" ref="C474">_xlfn.XLOOKUP(B474,'PCF-Werte Rittal'!A:A,IF('PCF-Werte Rittal'!D:D&lt;&gt;"",'PCF-Werte Rittal'!D:D,'PCF-Werte Rittal'!E:E),"")</f>
        <v>12.545287734830309</v>
      </c>
      <c r="D474" s="72" t="str">
        <f>IF(_xlfn.XLOOKUP(B474,'PCF-Werte Rittal'!A:A,'PCF-Werte Rittal'!D:D,"")="","A1 - A3","A1 - D")</f>
        <v>A1 - D</v>
      </c>
      <c r="E474" s="68">
        <v>1</v>
      </c>
      <c r="F474" s="68" t="s">
        <v>1048</v>
      </c>
      <c r="G474" s="70" t="str" cm="1">
        <f t="array" ref="G474">_xlfn.IFS(H474="2030-01","2025-01",H474="2031-01","2026-01")</f>
        <v>2025-01</v>
      </c>
      <c r="H474" s="79" t="str">
        <f>_xlfn.XLOOKUP(B474,'PCF-Werte Rittal'!A:A,'PCF-Werte Rittal'!K:K)</f>
        <v>2030-01</v>
      </c>
      <c r="I474" s="71" t="str">
        <f>_xlfn.XLOOKUP(B474,'PCF-Werte Rittal'!A:A,'PCF-Werte Rittal'!O:O)</f>
        <v>Externally</v>
      </c>
    </row>
    <row r="475" spans="1:9" x14ac:dyDescent="0.25">
      <c r="A475" s="74">
        <f>_xlfn.XLOOKUP(B475,'PCF-Werte Rittal'!A:A,'PCF-Werte Rittal'!C:C)</f>
        <v>4028177978263</v>
      </c>
      <c r="B475" s="71" t="str">
        <f>'PCF-Werte Rittal'!A476</f>
        <v>8660.036</v>
      </c>
      <c r="C475" s="73" cm="1">
        <f t="array" ref="C475">_xlfn.XLOOKUP(B475,'PCF-Werte Rittal'!A:A,IF('PCF-Werte Rittal'!D:D&lt;&gt;"",'PCF-Werte Rittal'!D:D,'PCF-Werte Rittal'!E:E),"")</f>
        <v>14.808669526500719</v>
      </c>
      <c r="D475" s="72" t="str">
        <f>IF(_xlfn.XLOOKUP(B475,'PCF-Werte Rittal'!A:A,'PCF-Werte Rittal'!D:D,"")="","A1 - A3","A1 - D")</f>
        <v>A1 - D</v>
      </c>
      <c r="E475" s="68">
        <v>1</v>
      </c>
      <c r="F475" s="68" t="s">
        <v>1048</v>
      </c>
      <c r="G475" s="70" t="str" cm="1">
        <f t="array" ref="G475">_xlfn.IFS(H475="2030-01","2025-01",H475="2031-01","2026-01")</f>
        <v>2025-01</v>
      </c>
      <c r="H475" s="79" t="str">
        <f>_xlfn.XLOOKUP(B475,'PCF-Werte Rittal'!A:A,'PCF-Werte Rittal'!K:K)</f>
        <v>2030-01</v>
      </c>
      <c r="I475" s="71" t="str">
        <f>_xlfn.XLOOKUP(B475,'PCF-Werte Rittal'!A:A,'PCF-Werte Rittal'!O:O)</f>
        <v>Externally</v>
      </c>
    </row>
    <row r="476" spans="1:9" x14ac:dyDescent="0.25">
      <c r="A476" s="74">
        <f>_xlfn.XLOOKUP(B476,'PCF-Werte Rittal'!A:A,'PCF-Werte Rittal'!C:C)</f>
        <v>4028177978270</v>
      </c>
      <c r="B476" s="71" t="str">
        <f>'PCF-Werte Rittal'!A477</f>
        <v>8660.040</v>
      </c>
      <c r="C476" s="73" cm="1">
        <f t="array" ref="C476">_xlfn.XLOOKUP(B476,'PCF-Werte Rittal'!A:A,IF('PCF-Werte Rittal'!D:D&lt;&gt;"",'PCF-Werte Rittal'!D:D,'PCF-Werte Rittal'!E:E),"")</f>
        <v>6.5977447740461228</v>
      </c>
      <c r="D476" s="72" t="str">
        <f>IF(_xlfn.XLOOKUP(B476,'PCF-Werte Rittal'!A:A,'PCF-Werte Rittal'!D:D,"")="","A1 - A3","A1 - D")</f>
        <v>A1 - D</v>
      </c>
      <c r="E476" s="68">
        <v>1</v>
      </c>
      <c r="F476" s="68" t="s">
        <v>1048</v>
      </c>
      <c r="G476" s="70" t="str" cm="1">
        <f t="array" ref="G476">_xlfn.IFS(H476="2030-01","2025-01",H476="2031-01","2026-01")</f>
        <v>2025-01</v>
      </c>
      <c r="H476" s="79" t="str">
        <f>_xlfn.XLOOKUP(B476,'PCF-Werte Rittal'!A:A,'PCF-Werte Rittal'!K:K)</f>
        <v>2030-01</v>
      </c>
      <c r="I476" s="71" t="str">
        <f>_xlfn.XLOOKUP(B476,'PCF-Werte Rittal'!A:A,'PCF-Werte Rittal'!O:O)</f>
        <v>Externally</v>
      </c>
    </row>
    <row r="477" spans="1:9" x14ac:dyDescent="0.25">
      <c r="A477" s="74">
        <f>_xlfn.XLOOKUP(B477,'PCF-Werte Rittal'!A:A,'PCF-Werte Rittal'!C:C)</f>
        <v>4028177978287</v>
      </c>
      <c r="B477" s="71" t="str">
        <f>'PCF-Werte Rittal'!A478</f>
        <v>8660.041</v>
      </c>
      <c r="C477" s="73" cm="1">
        <f t="array" ref="C477">_xlfn.XLOOKUP(B477,'PCF-Werte Rittal'!A:A,IF('PCF-Werte Rittal'!D:D&lt;&gt;"",'PCF-Werte Rittal'!D:D,'PCF-Werte Rittal'!E:E),"")</f>
        <v>8.7328325922277532</v>
      </c>
      <c r="D477" s="72" t="str">
        <f>IF(_xlfn.XLOOKUP(B477,'PCF-Werte Rittal'!A:A,'PCF-Werte Rittal'!D:D,"")="","A1 - A3","A1 - D")</f>
        <v>A1 - D</v>
      </c>
      <c r="E477" s="68">
        <v>1</v>
      </c>
      <c r="F477" s="68" t="s">
        <v>1048</v>
      </c>
      <c r="G477" s="70" t="str" cm="1">
        <f t="array" ref="G477">_xlfn.IFS(H477="2030-01","2025-01",H477="2031-01","2026-01")</f>
        <v>2025-01</v>
      </c>
      <c r="H477" s="79" t="str">
        <f>_xlfn.XLOOKUP(B477,'PCF-Werte Rittal'!A:A,'PCF-Werte Rittal'!K:K)</f>
        <v>2030-01</v>
      </c>
      <c r="I477" s="71" t="str">
        <f>_xlfn.XLOOKUP(B477,'PCF-Werte Rittal'!A:A,'PCF-Werte Rittal'!O:O)</f>
        <v>Externally</v>
      </c>
    </row>
    <row r="478" spans="1:9" x14ac:dyDescent="0.25">
      <c r="A478" s="74">
        <f>_xlfn.XLOOKUP(B478,'PCF-Werte Rittal'!A:A,'PCF-Werte Rittal'!C:C)</f>
        <v>4028177978300</v>
      </c>
      <c r="B478" s="71" t="str">
        <f>'PCF-Werte Rittal'!A479</f>
        <v>8660.042</v>
      </c>
      <c r="C478" s="73" cm="1">
        <f t="array" ref="C478">_xlfn.XLOOKUP(B478,'PCF-Werte Rittal'!A:A,IF('PCF-Werte Rittal'!D:D&lt;&gt;"",'PCF-Werte Rittal'!D:D,'PCF-Werte Rittal'!E:E),"")</f>
        <v>10.648469615568573</v>
      </c>
      <c r="D478" s="72" t="str">
        <f>IF(_xlfn.XLOOKUP(B478,'PCF-Werte Rittal'!A:A,'PCF-Werte Rittal'!D:D,"")="","A1 - A3","A1 - D")</f>
        <v>A1 - D</v>
      </c>
      <c r="E478" s="68">
        <v>1</v>
      </c>
      <c r="F478" s="68" t="s">
        <v>1048</v>
      </c>
      <c r="G478" s="70" t="str" cm="1">
        <f t="array" ref="G478">_xlfn.IFS(H478="2030-01","2025-01",H478="2031-01","2026-01")</f>
        <v>2025-01</v>
      </c>
      <c r="H478" s="79" t="str">
        <f>_xlfn.XLOOKUP(B478,'PCF-Werte Rittal'!A:A,'PCF-Werte Rittal'!K:K)</f>
        <v>2030-01</v>
      </c>
      <c r="I478" s="71" t="str">
        <f>_xlfn.XLOOKUP(B478,'PCF-Werte Rittal'!A:A,'PCF-Werte Rittal'!O:O)</f>
        <v>Externally</v>
      </c>
    </row>
    <row r="479" spans="1:9" x14ac:dyDescent="0.25">
      <c r="A479" s="74">
        <f>_xlfn.XLOOKUP(B479,'PCF-Werte Rittal'!A:A,'PCF-Werte Rittal'!C:C)</f>
        <v>4028177978317</v>
      </c>
      <c r="B479" s="71" t="str">
        <f>'PCF-Werte Rittal'!A480</f>
        <v>8660.043</v>
      </c>
      <c r="C479" s="73" cm="1">
        <f t="array" ref="C479">_xlfn.XLOOKUP(B479,'PCF-Werte Rittal'!A:A,IF('PCF-Werte Rittal'!D:D&lt;&gt;"",'PCF-Werte Rittal'!D:D,'PCF-Werte Rittal'!E:E),"")</f>
        <v>10.816657385946121</v>
      </c>
      <c r="D479" s="72" t="str">
        <f>IF(_xlfn.XLOOKUP(B479,'PCF-Werte Rittal'!A:A,'PCF-Werte Rittal'!D:D,"")="","A1 - A3","A1 - D")</f>
        <v>A1 - D</v>
      </c>
      <c r="E479" s="68">
        <v>1</v>
      </c>
      <c r="F479" s="68" t="s">
        <v>1048</v>
      </c>
      <c r="G479" s="70" t="str" cm="1">
        <f t="array" ref="G479">_xlfn.IFS(H479="2030-01","2025-01",H479="2031-01","2026-01")</f>
        <v>2025-01</v>
      </c>
      <c r="H479" s="79" t="str">
        <f>_xlfn.XLOOKUP(B479,'PCF-Werte Rittal'!A:A,'PCF-Werte Rittal'!K:K)</f>
        <v>2030-01</v>
      </c>
      <c r="I479" s="71" t="str">
        <f>_xlfn.XLOOKUP(B479,'PCF-Werte Rittal'!A:A,'PCF-Werte Rittal'!O:O)</f>
        <v>Externally</v>
      </c>
    </row>
    <row r="480" spans="1:9" x14ac:dyDescent="0.25">
      <c r="A480" s="74">
        <f>_xlfn.XLOOKUP(B480,'PCF-Werte Rittal'!A:A,'PCF-Werte Rittal'!C:C)</f>
        <v>4028177978324</v>
      </c>
      <c r="B480" s="71" t="str">
        <f>'PCF-Werte Rittal'!A481</f>
        <v>8660.044</v>
      </c>
      <c r="C480" s="73" cm="1">
        <f t="array" ref="C480">_xlfn.XLOOKUP(B480,'PCF-Werte Rittal'!A:A,IF('PCF-Werte Rittal'!D:D&lt;&gt;"",'PCF-Werte Rittal'!D:D,'PCF-Werte Rittal'!E:E),"")</f>
        <v>14.379377006897142</v>
      </c>
      <c r="D480" s="72" t="str">
        <f>IF(_xlfn.XLOOKUP(B480,'PCF-Werte Rittal'!A:A,'PCF-Werte Rittal'!D:D,"")="","A1 - A3","A1 - D")</f>
        <v>A1 - D</v>
      </c>
      <c r="E480" s="68">
        <v>1</v>
      </c>
      <c r="F480" s="68" t="s">
        <v>1048</v>
      </c>
      <c r="G480" s="70" t="str" cm="1">
        <f t="array" ref="G480">_xlfn.IFS(H480="2030-01","2025-01",H480="2031-01","2026-01")</f>
        <v>2025-01</v>
      </c>
      <c r="H480" s="79" t="str">
        <f>_xlfn.XLOOKUP(B480,'PCF-Werte Rittal'!A:A,'PCF-Werte Rittal'!K:K)</f>
        <v>2030-01</v>
      </c>
      <c r="I480" s="71" t="str">
        <f>_xlfn.XLOOKUP(B480,'PCF-Werte Rittal'!A:A,'PCF-Werte Rittal'!O:O)</f>
        <v>Externally</v>
      </c>
    </row>
    <row r="481" spans="1:9" x14ac:dyDescent="0.25">
      <c r="A481" s="74">
        <f>_xlfn.XLOOKUP(B481,'PCF-Werte Rittal'!A:A,'PCF-Werte Rittal'!C:C)</f>
        <v>4028177978331</v>
      </c>
      <c r="B481" s="71" t="str">
        <f>'PCF-Werte Rittal'!A482</f>
        <v>8660.045</v>
      </c>
      <c r="C481" s="73" cm="1">
        <f t="array" ref="C481">_xlfn.XLOOKUP(B481,'PCF-Werte Rittal'!A:A,IF('PCF-Werte Rittal'!D:D&lt;&gt;"",'PCF-Werte Rittal'!D:D,'PCF-Werte Rittal'!E:E),"")</f>
        <v>18.113770541499182</v>
      </c>
      <c r="D481" s="72" t="str">
        <f>IF(_xlfn.XLOOKUP(B481,'PCF-Werte Rittal'!A:A,'PCF-Werte Rittal'!D:D,"")="","A1 - A3","A1 - D")</f>
        <v>A1 - D</v>
      </c>
      <c r="E481" s="68">
        <v>1</v>
      </c>
      <c r="F481" s="68" t="s">
        <v>1048</v>
      </c>
      <c r="G481" s="70" t="str" cm="1">
        <f t="array" ref="G481">_xlfn.IFS(H481="2030-01","2025-01",H481="2031-01","2026-01")</f>
        <v>2025-01</v>
      </c>
      <c r="H481" s="79" t="str">
        <f>_xlfn.XLOOKUP(B481,'PCF-Werte Rittal'!A:A,'PCF-Werte Rittal'!K:K)</f>
        <v>2030-01</v>
      </c>
      <c r="I481" s="71" t="str">
        <f>_xlfn.XLOOKUP(B481,'PCF-Werte Rittal'!A:A,'PCF-Werte Rittal'!O:O)</f>
        <v>Externally</v>
      </c>
    </row>
    <row r="482" spans="1:9" x14ac:dyDescent="0.25">
      <c r="A482" s="74">
        <f>_xlfn.XLOOKUP(B482,'PCF-Werte Rittal'!A:A,'PCF-Werte Rittal'!C:C)</f>
        <v>4028177978348</v>
      </c>
      <c r="B482" s="71" t="str">
        <f>'PCF-Werte Rittal'!A483</f>
        <v>8660.046</v>
      </c>
      <c r="C482" s="73" cm="1">
        <f t="array" ref="C482">_xlfn.XLOOKUP(B482,'PCF-Werte Rittal'!A:A,IF('PCF-Werte Rittal'!D:D&lt;&gt;"",'PCF-Werte Rittal'!D:D,'PCF-Werte Rittal'!E:E),"")</f>
        <v>21.83356982940122</v>
      </c>
      <c r="D482" s="72" t="str">
        <f>IF(_xlfn.XLOOKUP(B482,'PCF-Werte Rittal'!A:A,'PCF-Werte Rittal'!D:D,"")="","A1 - A3","A1 - D")</f>
        <v>A1 - D</v>
      </c>
      <c r="E482" s="68">
        <v>1</v>
      </c>
      <c r="F482" s="68" t="s">
        <v>1048</v>
      </c>
      <c r="G482" s="70" t="str" cm="1">
        <f t="array" ref="G482">_xlfn.IFS(H482="2030-01","2025-01",H482="2031-01","2026-01")</f>
        <v>2025-01</v>
      </c>
      <c r="H482" s="79" t="str">
        <f>_xlfn.XLOOKUP(B482,'PCF-Werte Rittal'!A:A,'PCF-Werte Rittal'!K:K)</f>
        <v>2030-01</v>
      </c>
      <c r="I482" s="71" t="str">
        <f>_xlfn.XLOOKUP(B482,'PCF-Werte Rittal'!A:A,'PCF-Werte Rittal'!O:O)</f>
        <v>Externally</v>
      </c>
    </row>
    <row r="483" spans="1:9" x14ac:dyDescent="0.25">
      <c r="A483" s="74">
        <f>_xlfn.XLOOKUP(B483,'PCF-Werte Rittal'!A:A,'PCF-Werte Rittal'!C:C)</f>
        <v>4028177982949</v>
      </c>
      <c r="B483" s="71" t="str">
        <f>'PCF-Werte Rittal'!A484</f>
        <v>8660.090</v>
      </c>
      <c r="C483" s="73" cm="1">
        <f t="array" ref="C483">_xlfn.XLOOKUP(B483,'PCF-Werte Rittal'!A:A,IF('PCF-Werte Rittal'!D:D&lt;&gt;"",'PCF-Werte Rittal'!D:D,'PCF-Werte Rittal'!E:E),"")</f>
        <v>17.006311441181836</v>
      </c>
      <c r="D483" s="72" t="str">
        <f>IF(_xlfn.XLOOKUP(B483,'PCF-Werte Rittal'!A:A,'PCF-Werte Rittal'!D:D,"")="","A1 - A3","A1 - D")</f>
        <v>A1 - D</v>
      </c>
      <c r="E483" s="68">
        <v>1</v>
      </c>
      <c r="F483" s="68" t="s">
        <v>1048</v>
      </c>
      <c r="G483" s="70" t="str" cm="1">
        <f t="array" ref="G483">_xlfn.IFS(H483="2030-01","2025-01",H483="2031-01","2026-01")</f>
        <v>2025-01</v>
      </c>
      <c r="H483" s="79" t="str">
        <f>_xlfn.XLOOKUP(B483,'PCF-Werte Rittal'!A:A,'PCF-Werte Rittal'!K:K)</f>
        <v>2030-01</v>
      </c>
      <c r="I483" s="71" t="str">
        <f>_xlfn.XLOOKUP(B483,'PCF-Werte Rittal'!A:A,'PCF-Werte Rittal'!O:O)</f>
        <v>Externally</v>
      </c>
    </row>
    <row r="484" spans="1:9" x14ac:dyDescent="0.25">
      <c r="A484" s="74">
        <f>_xlfn.XLOOKUP(B484,'PCF-Werte Rittal'!A:A,'PCF-Werte Rittal'!C:C)</f>
        <v>4028177982932</v>
      </c>
      <c r="B484" s="71" t="str">
        <f>'PCF-Werte Rittal'!A485</f>
        <v>8660.091</v>
      </c>
      <c r="C484" s="73" cm="1">
        <f t="array" ref="C484">_xlfn.XLOOKUP(B484,'PCF-Werte Rittal'!A:A,IF('PCF-Werte Rittal'!D:D&lt;&gt;"",'PCF-Werte Rittal'!D:D,'PCF-Werte Rittal'!E:E),"")</f>
        <v>10.172527810199695</v>
      </c>
      <c r="D484" s="72" t="str">
        <f>IF(_xlfn.XLOOKUP(B484,'PCF-Werte Rittal'!A:A,'PCF-Werte Rittal'!D:D,"")="","A1 - A3","A1 - D")</f>
        <v>A1 - D</v>
      </c>
      <c r="E484" s="68">
        <v>1</v>
      </c>
      <c r="F484" s="68" t="s">
        <v>1048</v>
      </c>
      <c r="G484" s="70" t="str" cm="1">
        <f t="array" ref="G484">_xlfn.IFS(H484="2030-01","2025-01",H484="2031-01","2026-01")</f>
        <v>2025-01</v>
      </c>
      <c r="H484" s="79" t="str">
        <f>_xlfn.XLOOKUP(B484,'PCF-Werte Rittal'!A:A,'PCF-Werte Rittal'!K:K)</f>
        <v>2030-01</v>
      </c>
      <c r="I484" s="71" t="str">
        <f>_xlfn.XLOOKUP(B484,'PCF-Werte Rittal'!A:A,'PCF-Werte Rittal'!O:O)</f>
        <v>Externally</v>
      </c>
    </row>
    <row r="485" spans="1:9" x14ac:dyDescent="0.25">
      <c r="A485" s="74">
        <f>_xlfn.XLOOKUP(B485,'PCF-Werte Rittal'!A:A,'PCF-Werte Rittal'!C:C)</f>
        <v>4028177813786</v>
      </c>
      <c r="B485" s="71" t="str">
        <f>'PCF-Werte Rittal'!A486</f>
        <v>8665.000</v>
      </c>
      <c r="C485" s="73" cm="1">
        <f t="array" ref="C485">_xlfn.XLOOKUP(B485,'PCF-Werte Rittal'!A:A,IF('PCF-Werte Rittal'!D:D&lt;&gt;"",'PCF-Werte Rittal'!D:D,'PCF-Werte Rittal'!E:E),"")</f>
        <v>237.94911108976805</v>
      </c>
      <c r="D485" s="72" t="str">
        <f>IF(_xlfn.XLOOKUP(B485,'PCF-Werte Rittal'!A:A,'PCF-Werte Rittal'!D:D,"")="","A1 - A3","A1 - D")</f>
        <v>A1 - D</v>
      </c>
      <c r="E485" s="68">
        <v>1</v>
      </c>
      <c r="F485" s="68" t="s">
        <v>1048</v>
      </c>
      <c r="G485" s="70" t="str" cm="1">
        <f t="array" ref="G485">_xlfn.IFS(H485="2030-01","2025-01",H485="2031-01","2026-01")</f>
        <v>2025-01</v>
      </c>
      <c r="H485" s="79" t="str">
        <f>_xlfn.XLOOKUP(B485,'PCF-Werte Rittal'!A:A,'PCF-Werte Rittal'!K:K)</f>
        <v>2030-01</v>
      </c>
      <c r="I485" s="71" t="str">
        <f>_xlfn.XLOOKUP(B485,'PCF-Werte Rittal'!A:A,'PCF-Werte Rittal'!O:O)</f>
        <v>Externally</v>
      </c>
    </row>
    <row r="486" spans="1:9" x14ac:dyDescent="0.25">
      <c r="A486" s="74">
        <f>_xlfn.XLOOKUP(B486,'PCF-Werte Rittal'!A:A,'PCF-Werte Rittal'!C:C)</f>
        <v>4028177813793</v>
      </c>
      <c r="B486" s="71" t="str">
        <f>'PCF-Werte Rittal'!A487</f>
        <v>8684.000</v>
      </c>
      <c r="C486" s="73" cm="1">
        <f t="array" ref="C486">_xlfn.XLOOKUP(B486,'PCF-Werte Rittal'!A:A,IF('PCF-Werte Rittal'!D:D&lt;&gt;"",'PCF-Werte Rittal'!D:D,'PCF-Werte Rittal'!E:E),"")</f>
        <v>254.06109309901427</v>
      </c>
      <c r="D486" s="72" t="str">
        <f>IF(_xlfn.XLOOKUP(B486,'PCF-Werte Rittal'!A:A,'PCF-Werte Rittal'!D:D,"")="","A1 - A3","A1 - D")</f>
        <v>A1 - D</v>
      </c>
      <c r="E486" s="68">
        <v>1</v>
      </c>
      <c r="F486" s="68" t="s">
        <v>1048</v>
      </c>
      <c r="G486" s="70" t="str" cm="1">
        <f t="array" ref="G486">_xlfn.IFS(H486="2030-01","2025-01",H486="2031-01","2026-01")</f>
        <v>2025-01</v>
      </c>
      <c r="H486" s="79" t="str">
        <f>_xlfn.XLOOKUP(B486,'PCF-Werte Rittal'!A:A,'PCF-Werte Rittal'!K:K)</f>
        <v>2030-01</v>
      </c>
      <c r="I486" s="71" t="str">
        <f>_xlfn.XLOOKUP(B486,'PCF-Werte Rittal'!A:A,'PCF-Werte Rittal'!O:O)</f>
        <v>Externally</v>
      </c>
    </row>
    <row r="487" spans="1:9" x14ac:dyDescent="0.25">
      <c r="A487" s="74">
        <f>_xlfn.XLOOKUP(B487,'PCF-Werte Rittal'!A:A,'PCF-Werte Rittal'!C:C)</f>
        <v>4028177813809</v>
      </c>
      <c r="B487" s="71" t="str">
        <f>'PCF-Werte Rittal'!A488</f>
        <v>8685.000</v>
      </c>
      <c r="C487" s="73" cm="1">
        <f t="array" ref="C487">_xlfn.XLOOKUP(B487,'PCF-Werte Rittal'!A:A,IF('PCF-Werte Rittal'!D:D&lt;&gt;"",'PCF-Werte Rittal'!D:D,'PCF-Werte Rittal'!E:E),"")</f>
        <v>259.69211922188839</v>
      </c>
      <c r="D487" s="72" t="str">
        <f>IF(_xlfn.XLOOKUP(B487,'PCF-Werte Rittal'!A:A,'PCF-Werte Rittal'!D:D,"")="","A1 - A3","A1 - D")</f>
        <v>A1 - D</v>
      </c>
      <c r="E487" s="68">
        <v>1</v>
      </c>
      <c r="F487" s="68" t="s">
        <v>1048</v>
      </c>
      <c r="G487" s="70" t="str" cm="1">
        <f t="array" ref="G487">_xlfn.IFS(H487="2030-01","2025-01",H487="2031-01","2026-01")</f>
        <v>2025-01</v>
      </c>
      <c r="H487" s="79" t="str">
        <f>_xlfn.XLOOKUP(B487,'PCF-Werte Rittal'!A:A,'PCF-Werte Rittal'!K:K)</f>
        <v>2030-01</v>
      </c>
      <c r="I487" s="71" t="str">
        <f>_xlfn.XLOOKUP(B487,'PCF-Werte Rittal'!A:A,'PCF-Werte Rittal'!O:O)</f>
        <v>Externally</v>
      </c>
    </row>
    <row r="488" spans="1:9" x14ac:dyDescent="0.25">
      <c r="A488" s="74">
        <f>_xlfn.XLOOKUP(B488,'PCF-Werte Rittal'!A:A,'PCF-Werte Rittal'!C:C)</f>
        <v>4028177813816</v>
      </c>
      <c r="B488" s="71" t="str">
        <f>'PCF-Werte Rittal'!A489</f>
        <v>8686.000</v>
      </c>
      <c r="C488" s="73" cm="1">
        <f t="array" ref="C488">_xlfn.XLOOKUP(B488,'PCF-Werte Rittal'!A:A,IF('PCF-Werte Rittal'!D:D&lt;&gt;"",'PCF-Werte Rittal'!D:D,'PCF-Werte Rittal'!E:E),"")</f>
        <v>265.28789144813271</v>
      </c>
      <c r="D488" s="72" t="str">
        <f>IF(_xlfn.XLOOKUP(B488,'PCF-Werte Rittal'!A:A,'PCF-Werte Rittal'!D:D,"")="","A1 - A3","A1 - D")</f>
        <v>A1 - D</v>
      </c>
      <c r="E488" s="68">
        <v>1</v>
      </c>
      <c r="F488" s="68" t="s">
        <v>1048</v>
      </c>
      <c r="G488" s="70" t="str" cm="1">
        <f t="array" ref="G488">_xlfn.IFS(H488="2030-01","2025-01",H488="2031-01","2026-01")</f>
        <v>2025-01</v>
      </c>
      <c r="H488" s="79" t="str">
        <f>_xlfn.XLOOKUP(B488,'PCF-Werte Rittal'!A:A,'PCF-Werte Rittal'!K:K)</f>
        <v>2030-01</v>
      </c>
      <c r="I488" s="71" t="str">
        <f>_xlfn.XLOOKUP(B488,'PCF-Werte Rittal'!A:A,'PCF-Werte Rittal'!O:O)</f>
        <v>Externally</v>
      </c>
    </row>
    <row r="489" spans="1:9" x14ac:dyDescent="0.25">
      <c r="A489" s="74">
        <f>_xlfn.XLOOKUP(B489,'PCF-Werte Rittal'!A:A,'PCF-Werte Rittal'!C:C)</f>
        <v>4028177212503</v>
      </c>
      <c r="B489" s="71" t="str">
        <f>'PCF-Werte Rittal'!A490</f>
        <v>8800.130</v>
      </c>
      <c r="C489" s="73" cm="1">
        <f t="array" ref="C489">_xlfn.XLOOKUP(B489,'PCF-Werte Rittal'!A:A,IF('PCF-Werte Rittal'!D:D&lt;&gt;"",'PCF-Werte Rittal'!D:D,'PCF-Werte Rittal'!E:E),"")</f>
        <v>1.3977571181249999</v>
      </c>
      <c r="D489" s="72" t="str">
        <f>IF(_xlfn.XLOOKUP(B489,'PCF-Werte Rittal'!A:A,'PCF-Werte Rittal'!D:D,"")="","A1 - A3","A1 - D")</f>
        <v>A1 - A3</v>
      </c>
      <c r="E489" s="68">
        <v>1</v>
      </c>
      <c r="F489" s="68" t="s">
        <v>1048</v>
      </c>
      <c r="G489" s="70" t="str" cm="1">
        <f t="array" ref="G489">_xlfn.IFS(H489="2030-01","2025-01",H489="2031-01","2026-01")</f>
        <v>2026-01</v>
      </c>
      <c r="H489" s="79" t="str">
        <f>_xlfn.XLOOKUP(B489,'PCF-Werte Rittal'!A:A,'PCF-Werte Rittal'!K:K)</f>
        <v>2031-01</v>
      </c>
      <c r="I489" s="71" t="str">
        <f>_xlfn.XLOOKUP(B489,'PCF-Werte Rittal'!A:A,'PCF-Werte Rittal'!O:O)</f>
        <v>Internally</v>
      </c>
    </row>
    <row r="490" spans="1:9" x14ac:dyDescent="0.25">
      <c r="A490" s="74">
        <f>_xlfn.XLOOKUP(B490,'PCF-Werte Rittal'!A:A,'PCF-Werte Rittal'!C:C)</f>
        <v>4028177813823</v>
      </c>
      <c r="B490" s="71" t="str">
        <f>'PCF-Werte Rittal'!A491</f>
        <v>8804.000</v>
      </c>
      <c r="C490" s="73" cm="1">
        <f t="array" ref="C490">_xlfn.XLOOKUP(B490,'PCF-Werte Rittal'!A:A,IF('PCF-Werte Rittal'!D:D&lt;&gt;"",'PCF-Werte Rittal'!D:D,'PCF-Werte Rittal'!E:E),"")</f>
        <v>339.12806202310793</v>
      </c>
      <c r="D490" s="72" t="str">
        <f>IF(_xlfn.XLOOKUP(B490,'PCF-Werte Rittal'!A:A,'PCF-Werte Rittal'!D:D,"")="","A1 - A3","A1 - D")</f>
        <v>A1 - D</v>
      </c>
      <c r="E490" s="68">
        <v>1</v>
      </c>
      <c r="F490" s="68" t="s">
        <v>1048</v>
      </c>
      <c r="G490" s="70" t="str" cm="1">
        <f t="array" ref="G490">_xlfn.IFS(H490="2030-01","2025-01",H490="2031-01","2026-01")</f>
        <v>2025-01</v>
      </c>
      <c r="H490" s="79" t="str">
        <f>_xlfn.XLOOKUP(B490,'PCF-Werte Rittal'!A:A,'PCF-Werte Rittal'!K:K)</f>
        <v>2030-01</v>
      </c>
      <c r="I490" s="71" t="str">
        <f>_xlfn.XLOOKUP(B490,'PCF-Werte Rittal'!A:A,'PCF-Werte Rittal'!O:O)</f>
        <v>Externally</v>
      </c>
    </row>
    <row r="491" spans="1:9" x14ac:dyDescent="0.25">
      <c r="A491" s="74">
        <f>_xlfn.XLOOKUP(B491,'PCF-Werte Rittal'!A:A,'PCF-Werte Rittal'!C:C)</f>
        <v>4028177813830</v>
      </c>
      <c r="B491" s="71" t="str">
        <f>'PCF-Werte Rittal'!A492</f>
        <v>8805.000</v>
      </c>
      <c r="C491" s="73" cm="1">
        <f t="array" ref="C491">_xlfn.XLOOKUP(B491,'PCF-Werte Rittal'!A:A,IF('PCF-Werte Rittal'!D:D&lt;&gt;"",'PCF-Werte Rittal'!D:D,'PCF-Werte Rittal'!E:E),"")</f>
        <v>346.31041532691182</v>
      </c>
      <c r="D491" s="72" t="str">
        <f>IF(_xlfn.XLOOKUP(B491,'PCF-Werte Rittal'!A:A,'PCF-Werte Rittal'!D:D,"")="","A1 - A3","A1 - D")</f>
        <v>A1 - D</v>
      </c>
      <c r="E491" s="68">
        <v>1</v>
      </c>
      <c r="F491" s="68" t="s">
        <v>1048</v>
      </c>
      <c r="G491" s="70" t="str" cm="1">
        <f t="array" ref="G491">_xlfn.IFS(H491="2030-01","2025-01",H491="2031-01","2026-01")</f>
        <v>2025-01</v>
      </c>
      <c r="H491" s="79" t="str">
        <f>_xlfn.XLOOKUP(B491,'PCF-Werte Rittal'!A:A,'PCF-Werte Rittal'!K:K)</f>
        <v>2030-01</v>
      </c>
      <c r="I491" s="71" t="str">
        <f>_xlfn.XLOOKUP(B491,'PCF-Werte Rittal'!A:A,'PCF-Werte Rittal'!O:O)</f>
        <v>Externally</v>
      </c>
    </row>
    <row r="492" spans="1:9" x14ac:dyDescent="0.25">
      <c r="A492" s="74">
        <f>_xlfn.XLOOKUP(B492,'PCF-Werte Rittal'!A:A,'PCF-Werte Rittal'!C:C)</f>
        <v>4028177813847</v>
      </c>
      <c r="B492" s="71" t="str">
        <f>'PCF-Werte Rittal'!A493</f>
        <v>8806.000</v>
      </c>
      <c r="C492" s="73" cm="1">
        <f t="array" ref="C492">_xlfn.XLOOKUP(B492,'PCF-Werte Rittal'!A:A,IF('PCF-Werte Rittal'!D:D&lt;&gt;"",'PCF-Werte Rittal'!D:D,'PCF-Werte Rittal'!E:E),"")</f>
        <v>352.45215188908628</v>
      </c>
      <c r="D492" s="72" t="str">
        <f>IF(_xlfn.XLOOKUP(B492,'PCF-Werte Rittal'!A:A,'PCF-Werte Rittal'!D:D,"")="","A1 - A3","A1 - D")</f>
        <v>A1 - D</v>
      </c>
      <c r="E492" s="68">
        <v>1</v>
      </c>
      <c r="F492" s="68" t="s">
        <v>1048</v>
      </c>
      <c r="G492" s="70" t="str" cm="1">
        <f t="array" ref="G492">_xlfn.IFS(H492="2030-01","2025-01",H492="2031-01","2026-01")</f>
        <v>2025-01</v>
      </c>
      <c r="H492" s="79" t="str">
        <f>_xlfn.XLOOKUP(B492,'PCF-Werte Rittal'!A:A,'PCF-Werte Rittal'!K:K)</f>
        <v>2030-01</v>
      </c>
      <c r="I492" s="71" t="str">
        <f>_xlfn.XLOOKUP(B492,'PCF-Werte Rittal'!A:A,'PCF-Werte Rittal'!O:O)</f>
        <v>Externally</v>
      </c>
    </row>
    <row r="493" spans="1:9" x14ac:dyDescent="0.25">
      <c r="A493" s="74">
        <f>_xlfn.XLOOKUP(B493,'PCF-Werte Rittal'!A:A,'PCF-Werte Rittal'!C:C)</f>
        <v>4028177813854</v>
      </c>
      <c r="B493" s="71" t="str">
        <f>'PCF-Werte Rittal'!A494</f>
        <v>8808.000</v>
      </c>
      <c r="C493" s="73" cm="1">
        <f t="array" ref="C493">_xlfn.XLOOKUP(B493,'PCF-Werte Rittal'!A:A,IF('PCF-Werte Rittal'!D:D&lt;&gt;"",'PCF-Werte Rittal'!D:D,'PCF-Werte Rittal'!E:E),"")</f>
        <v>360.83802229705213</v>
      </c>
      <c r="D493" s="72" t="str">
        <f>IF(_xlfn.XLOOKUP(B493,'PCF-Werte Rittal'!A:A,'PCF-Werte Rittal'!D:D,"")="","A1 - A3","A1 - D")</f>
        <v>A1 - D</v>
      </c>
      <c r="E493" s="68">
        <v>1</v>
      </c>
      <c r="F493" s="68" t="s">
        <v>1048</v>
      </c>
      <c r="G493" s="70" t="str" cm="1">
        <f t="array" ref="G493">_xlfn.IFS(H493="2030-01","2025-01",H493="2031-01","2026-01")</f>
        <v>2025-01</v>
      </c>
      <c r="H493" s="79" t="str">
        <f>_xlfn.XLOOKUP(B493,'PCF-Werte Rittal'!A:A,'PCF-Werte Rittal'!K:K)</f>
        <v>2030-01</v>
      </c>
      <c r="I493" s="71" t="str">
        <f>_xlfn.XLOOKUP(B493,'PCF-Werte Rittal'!A:A,'PCF-Werte Rittal'!O:O)</f>
        <v>Externally</v>
      </c>
    </row>
    <row r="494" spans="1:9" x14ac:dyDescent="0.25">
      <c r="A494" s="74">
        <f>_xlfn.XLOOKUP(B494,'PCF-Werte Rittal'!A:A,'PCF-Werte Rittal'!C:C)</f>
        <v>4028177813861</v>
      </c>
      <c r="B494" s="71" t="str">
        <f>'PCF-Werte Rittal'!A495</f>
        <v>8815.000</v>
      </c>
      <c r="C494" s="73" cm="1">
        <f t="array" ref="C494">_xlfn.XLOOKUP(B494,'PCF-Werte Rittal'!A:A,IF('PCF-Werte Rittal'!D:D&lt;&gt;"",'PCF-Werte Rittal'!D:D,'PCF-Werte Rittal'!E:E),"")</f>
        <v>234.99362269922995</v>
      </c>
      <c r="D494" s="72" t="str">
        <f>IF(_xlfn.XLOOKUP(B494,'PCF-Werte Rittal'!A:A,'PCF-Werte Rittal'!D:D,"")="","A1 - A3","A1 - D")</f>
        <v>A1 - D</v>
      </c>
      <c r="E494" s="68">
        <v>1</v>
      </c>
      <c r="F494" s="68" t="s">
        <v>1048</v>
      </c>
      <c r="G494" s="70" t="str" cm="1">
        <f t="array" ref="G494">_xlfn.IFS(H494="2030-01","2025-01",H494="2031-01","2026-01")</f>
        <v>2025-01</v>
      </c>
      <c r="H494" s="79" t="str">
        <f>_xlfn.XLOOKUP(B494,'PCF-Werte Rittal'!A:A,'PCF-Werte Rittal'!K:K)</f>
        <v>2030-01</v>
      </c>
      <c r="I494" s="71" t="str">
        <f>_xlfn.XLOOKUP(B494,'PCF-Werte Rittal'!A:A,'PCF-Werte Rittal'!O:O)</f>
        <v>Externally</v>
      </c>
    </row>
    <row r="495" spans="1:9" x14ac:dyDescent="0.25">
      <c r="A495" s="74">
        <f>_xlfn.XLOOKUP(B495,'PCF-Werte Rittal'!A:A,'PCF-Werte Rittal'!C:C)</f>
        <v>4028177813878</v>
      </c>
      <c r="B495" s="71" t="str">
        <f>'PCF-Werte Rittal'!A496</f>
        <v>8826.000</v>
      </c>
      <c r="C495" s="73" cm="1">
        <f t="array" ref="C495">_xlfn.XLOOKUP(B495,'PCF-Werte Rittal'!A:A,IF('PCF-Werte Rittal'!D:D&lt;&gt;"",'PCF-Werte Rittal'!D:D,'PCF-Werte Rittal'!E:E),"")</f>
        <v>379.69788433194549</v>
      </c>
      <c r="D495" s="72" t="str">
        <f>IF(_xlfn.XLOOKUP(B495,'PCF-Werte Rittal'!A:A,'PCF-Werte Rittal'!D:D,"")="","A1 - A3","A1 - D")</f>
        <v>A1 - D</v>
      </c>
      <c r="E495" s="68">
        <v>1</v>
      </c>
      <c r="F495" s="68" t="s">
        <v>1048</v>
      </c>
      <c r="G495" s="70" t="str" cm="1">
        <f t="array" ref="G495">_xlfn.IFS(H495="2030-01","2025-01",H495="2031-01","2026-01")</f>
        <v>2025-01</v>
      </c>
      <c r="H495" s="79" t="str">
        <f>_xlfn.XLOOKUP(B495,'PCF-Werte Rittal'!A:A,'PCF-Werte Rittal'!K:K)</f>
        <v>2030-01</v>
      </c>
      <c r="I495" s="71" t="str">
        <f>_xlfn.XLOOKUP(B495,'PCF-Werte Rittal'!A:A,'PCF-Werte Rittal'!O:O)</f>
        <v>Externally</v>
      </c>
    </row>
    <row r="496" spans="1:9" x14ac:dyDescent="0.25">
      <c r="A496" s="74">
        <f>_xlfn.XLOOKUP(B496,'PCF-Werte Rittal'!A:A,'PCF-Werte Rittal'!C:C)</f>
        <v>4028177935990</v>
      </c>
      <c r="B496" s="71" t="str">
        <f>'PCF-Werte Rittal'!A497</f>
        <v>8828.000</v>
      </c>
      <c r="C496" s="73" cm="1">
        <f t="array" ref="C496">_xlfn.XLOOKUP(B496,'PCF-Werte Rittal'!A:A,IF('PCF-Werte Rittal'!D:D&lt;&gt;"",'PCF-Werte Rittal'!D:D,'PCF-Werte Rittal'!E:E),"")</f>
        <v>391.1439326667462</v>
      </c>
      <c r="D496" s="72" t="str">
        <f>IF(_xlfn.XLOOKUP(B496,'PCF-Werte Rittal'!A:A,'PCF-Werte Rittal'!D:D,"")="","A1 - A3","A1 - D")</f>
        <v>A1 - D</v>
      </c>
      <c r="E496" s="68">
        <v>1</v>
      </c>
      <c r="F496" s="68" t="s">
        <v>1048</v>
      </c>
      <c r="G496" s="70" t="str" cm="1">
        <f t="array" ref="G496">_xlfn.IFS(H496="2030-01","2025-01",H496="2031-01","2026-01")</f>
        <v>2025-01</v>
      </c>
      <c r="H496" s="79" t="str">
        <f>_xlfn.XLOOKUP(B496,'PCF-Werte Rittal'!A:A,'PCF-Werte Rittal'!K:K)</f>
        <v>2030-01</v>
      </c>
      <c r="I496" s="71" t="str">
        <f>_xlfn.XLOOKUP(B496,'PCF-Werte Rittal'!A:A,'PCF-Werte Rittal'!O:O)</f>
        <v>Externally</v>
      </c>
    </row>
    <row r="497" spans="1:9" x14ac:dyDescent="0.25">
      <c r="A497" s="74">
        <f>_xlfn.XLOOKUP(B497,'PCF-Werte Rittal'!A:A,'PCF-Werte Rittal'!C:C)</f>
        <v>4028177813885</v>
      </c>
      <c r="B497" s="71" t="str">
        <f>'PCF-Werte Rittal'!A498</f>
        <v>8845.000</v>
      </c>
      <c r="C497" s="73" cm="1">
        <f t="array" ref="C497">_xlfn.XLOOKUP(B497,'PCF-Werte Rittal'!A:A,IF('PCF-Werte Rittal'!D:D&lt;&gt;"",'PCF-Werte Rittal'!D:D,'PCF-Werte Rittal'!E:E),"")</f>
        <v>264.57219291983358</v>
      </c>
      <c r="D497" s="72" t="str">
        <f>IF(_xlfn.XLOOKUP(B497,'PCF-Werte Rittal'!A:A,'PCF-Werte Rittal'!D:D,"")="","A1 - A3","A1 - D")</f>
        <v>A1 - D</v>
      </c>
      <c r="E497" s="68">
        <v>1</v>
      </c>
      <c r="F497" s="68" t="s">
        <v>1048</v>
      </c>
      <c r="G497" s="70" t="str" cm="1">
        <f t="array" ref="G497">_xlfn.IFS(H497="2030-01","2025-01",H497="2031-01","2026-01")</f>
        <v>2025-01</v>
      </c>
      <c r="H497" s="79" t="str">
        <f>_xlfn.XLOOKUP(B497,'PCF-Werte Rittal'!A:A,'PCF-Werte Rittal'!K:K)</f>
        <v>2030-01</v>
      </c>
      <c r="I497" s="71" t="str">
        <f>_xlfn.XLOOKUP(B497,'PCF-Werte Rittal'!A:A,'PCF-Werte Rittal'!O:O)</f>
        <v>Externally</v>
      </c>
    </row>
    <row r="498" spans="1:9" x14ac:dyDescent="0.25">
      <c r="A498" s="74">
        <f>_xlfn.XLOOKUP(B498,'PCF-Werte Rittal'!A:A,'PCF-Werte Rittal'!C:C)</f>
        <v>4028177813892</v>
      </c>
      <c r="B498" s="71" t="str">
        <f>'PCF-Werte Rittal'!A499</f>
        <v>8865.000</v>
      </c>
      <c r="C498" s="73" cm="1">
        <f t="array" ref="C498">_xlfn.XLOOKUP(B498,'PCF-Werte Rittal'!A:A,IF('PCF-Werte Rittal'!D:D&lt;&gt;"",'PCF-Werte Rittal'!D:D,'PCF-Werte Rittal'!E:E),"")</f>
        <v>292.24948669579311</v>
      </c>
      <c r="D498" s="72" t="str">
        <f>IF(_xlfn.XLOOKUP(B498,'PCF-Werte Rittal'!A:A,'PCF-Werte Rittal'!D:D,"")="","A1 - A3","A1 - D")</f>
        <v>A1 - D</v>
      </c>
      <c r="E498" s="68">
        <v>1</v>
      </c>
      <c r="F498" s="68" t="s">
        <v>1048</v>
      </c>
      <c r="G498" s="70" t="str" cm="1">
        <f t="array" ref="G498">_xlfn.IFS(H498="2030-01","2025-01",H498="2031-01","2026-01")</f>
        <v>2025-01</v>
      </c>
      <c r="H498" s="79" t="str">
        <f>_xlfn.XLOOKUP(B498,'PCF-Werte Rittal'!A:A,'PCF-Werte Rittal'!K:K)</f>
        <v>2030-01</v>
      </c>
      <c r="I498" s="71" t="str">
        <f>_xlfn.XLOOKUP(B498,'PCF-Werte Rittal'!A:A,'PCF-Werte Rittal'!O:O)</f>
        <v>Externally</v>
      </c>
    </row>
    <row r="499" spans="1:9" x14ac:dyDescent="0.25">
      <c r="A499" s="74">
        <f>_xlfn.XLOOKUP(B499,'PCF-Werte Rittal'!A:A,'PCF-Werte Rittal'!C:C)</f>
        <v>4028177813908</v>
      </c>
      <c r="B499" s="71" t="str">
        <f>'PCF-Werte Rittal'!A500</f>
        <v>8880.000</v>
      </c>
      <c r="C499" s="73" cm="1">
        <f t="array" ref="C499">_xlfn.XLOOKUP(B499,'PCF-Werte Rittal'!A:A,IF('PCF-Werte Rittal'!D:D&lt;&gt;"",'PCF-Werte Rittal'!D:D,'PCF-Werte Rittal'!E:E),"")</f>
        <v>328.82472862939659</v>
      </c>
      <c r="D499" s="72" t="str">
        <f>IF(_xlfn.XLOOKUP(B499,'PCF-Werte Rittal'!A:A,'PCF-Werte Rittal'!D:D,"")="","A1 - A3","A1 - D")</f>
        <v>A1 - D</v>
      </c>
      <c r="E499" s="68">
        <v>1</v>
      </c>
      <c r="F499" s="68" t="s">
        <v>1048</v>
      </c>
      <c r="G499" s="70" t="str" cm="1">
        <f t="array" ref="G499">_xlfn.IFS(H499="2030-01","2025-01",H499="2031-01","2026-01")</f>
        <v>2025-01</v>
      </c>
      <c r="H499" s="79" t="str">
        <f>_xlfn.XLOOKUP(B499,'PCF-Werte Rittal'!A:A,'PCF-Werte Rittal'!K:K)</f>
        <v>2030-01</v>
      </c>
      <c r="I499" s="71" t="str">
        <f>_xlfn.XLOOKUP(B499,'PCF-Werte Rittal'!A:A,'PCF-Werte Rittal'!O:O)</f>
        <v>Externally</v>
      </c>
    </row>
    <row r="500" spans="1:9" x14ac:dyDescent="0.25">
      <c r="A500" s="74">
        <f>_xlfn.XLOOKUP(B500,'PCF-Werte Rittal'!A:A,'PCF-Werte Rittal'!C:C)</f>
        <v>4028177813915</v>
      </c>
      <c r="B500" s="71" t="str">
        <f>'PCF-Werte Rittal'!A501</f>
        <v>8881.000</v>
      </c>
      <c r="C500" s="73" cm="1">
        <f t="array" ref="C500">_xlfn.XLOOKUP(B500,'PCF-Werte Rittal'!A:A,IF('PCF-Werte Rittal'!D:D&lt;&gt;"",'PCF-Werte Rittal'!D:D,'PCF-Werte Rittal'!E:E),"")</f>
        <v>334.96646519157093</v>
      </c>
      <c r="D500" s="72" t="str">
        <f>IF(_xlfn.XLOOKUP(B500,'PCF-Werte Rittal'!A:A,'PCF-Werte Rittal'!D:D,"")="","A1 - A3","A1 - D")</f>
        <v>A1 - D</v>
      </c>
      <c r="E500" s="68">
        <v>1</v>
      </c>
      <c r="F500" s="68" t="s">
        <v>1048</v>
      </c>
      <c r="G500" s="70" t="str" cm="1">
        <f t="array" ref="G500">_xlfn.IFS(H500="2030-01","2025-01",H500="2031-01","2026-01")</f>
        <v>2025-01</v>
      </c>
      <c r="H500" s="79" t="str">
        <f>_xlfn.XLOOKUP(B500,'PCF-Werte Rittal'!A:A,'PCF-Werte Rittal'!K:K)</f>
        <v>2030-01</v>
      </c>
      <c r="I500" s="71" t="str">
        <f>_xlfn.XLOOKUP(B500,'PCF-Werte Rittal'!A:A,'PCF-Werte Rittal'!O:O)</f>
        <v>Externally</v>
      </c>
    </row>
    <row r="501" spans="1:9" x14ac:dyDescent="0.25">
      <c r="A501" s="74">
        <f>_xlfn.XLOOKUP(B501,'PCF-Werte Rittal'!A:A,'PCF-Werte Rittal'!C:C)</f>
        <v>4028177813922</v>
      </c>
      <c r="B501" s="71" t="str">
        <f>'PCF-Werte Rittal'!A502</f>
        <v>8884.000</v>
      </c>
      <c r="C501" s="73" cm="1">
        <f t="array" ref="C501">_xlfn.XLOOKUP(B501,'PCF-Werte Rittal'!A:A,IF('PCF-Werte Rittal'!D:D&lt;&gt;"",'PCF-Werte Rittal'!D:D,'PCF-Werte Rittal'!E:E),"")</f>
        <v>311.85083752924845</v>
      </c>
      <c r="D501" s="72" t="str">
        <f>IF(_xlfn.XLOOKUP(B501,'PCF-Werte Rittal'!A:A,'PCF-Werte Rittal'!D:D,"")="","A1 - A3","A1 - D")</f>
        <v>A1 - D</v>
      </c>
      <c r="E501" s="68">
        <v>1</v>
      </c>
      <c r="F501" s="68" t="s">
        <v>1048</v>
      </c>
      <c r="G501" s="70" t="str" cm="1">
        <f t="array" ref="G501">_xlfn.IFS(H501="2030-01","2025-01",H501="2031-01","2026-01")</f>
        <v>2025-01</v>
      </c>
      <c r="H501" s="79" t="str">
        <f>_xlfn.XLOOKUP(B501,'PCF-Werte Rittal'!A:A,'PCF-Werte Rittal'!K:K)</f>
        <v>2030-01</v>
      </c>
      <c r="I501" s="71" t="str">
        <f>_xlfn.XLOOKUP(B501,'PCF-Werte Rittal'!A:A,'PCF-Werte Rittal'!O:O)</f>
        <v>Externally</v>
      </c>
    </row>
    <row r="502" spans="1:9" x14ac:dyDescent="0.25">
      <c r="A502" s="74">
        <f>_xlfn.XLOOKUP(B502,'PCF-Werte Rittal'!A:A,'PCF-Werte Rittal'!C:C)</f>
        <v>4028177813939</v>
      </c>
      <c r="B502" s="71" t="str">
        <f>'PCF-Werte Rittal'!A503</f>
        <v>8885.000</v>
      </c>
      <c r="C502" s="73" cm="1">
        <f t="array" ref="C502">_xlfn.XLOOKUP(B502,'PCF-Werte Rittal'!A:A,IF('PCF-Werte Rittal'!D:D&lt;&gt;"",'PCF-Werte Rittal'!D:D,'PCF-Werte Rittal'!E:E),"")</f>
        <v>319.03522196455242</v>
      </c>
      <c r="D502" s="72" t="str">
        <f>IF(_xlfn.XLOOKUP(B502,'PCF-Werte Rittal'!A:A,'PCF-Werte Rittal'!D:D,"")="","A1 - A3","A1 - D")</f>
        <v>A1 - D</v>
      </c>
      <c r="E502" s="68">
        <v>1</v>
      </c>
      <c r="F502" s="68" t="s">
        <v>1048</v>
      </c>
      <c r="G502" s="70" t="str" cm="1">
        <f t="array" ref="G502">_xlfn.IFS(H502="2030-01","2025-01",H502="2031-01","2026-01")</f>
        <v>2025-01</v>
      </c>
      <c r="H502" s="79" t="str">
        <f>_xlfn.XLOOKUP(B502,'PCF-Werte Rittal'!A:A,'PCF-Werte Rittal'!K:K)</f>
        <v>2030-01</v>
      </c>
      <c r="I502" s="71" t="str">
        <f>_xlfn.XLOOKUP(B502,'PCF-Werte Rittal'!A:A,'PCF-Werte Rittal'!O:O)</f>
        <v>Externally</v>
      </c>
    </row>
    <row r="503" spans="1:9" x14ac:dyDescent="0.25">
      <c r="A503" s="74">
        <f>_xlfn.XLOOKUP(B503,'PCF-Werte Rittal'!A:A,'PCF-Werte Rittal'!C:C)</f>
        <v>4028177813946</v>
      </c>
      <c r="B503" s="71" t="str">
        <f>'PCF-Werte Rittal'!A504</f>
        <v>8886.000</v>
      </c>
      <c r="C503" s="73" cm="1">
        <f t="array" ref="C503">_xlfn.XLOOKUP(B503,'PCF-Werte Rittal'!A:A,IF('PCF-Werte Rittal'!D:D&lt;&gt;"",'PCF-Werte Rittal'!D:D,'PCF-Werte Rittal'!E:E),"")</f>
        <v>325.17695852672682</v>
      </c>
      <c r="D503" s="72" t="str">
        <f>IF(_xlfn.XLOOKUP(B503,'PCF-Werte Rittal'!A:A,'PCF-Werte Rittal'!D:D,"")="","A1 - A3","A1 - D")</f>
        <v>A1 - D</v>
      </c>
      <c r="E503" s="68">
        <v>1</v>
      </c>
      <c r="F503" s="68" t="s">
        <v>1048</v>
      </c>
      <c r="G503" s="70" t="str" cm="1">
        <f t="array" ref="G503">_xlfn.IFS(H503="2030-01","2025-01",H503="2031-01","2026-01")</f>
        <v>2025-01</v>
      </c>
      <c r="H503" s="79" t="str">
        <f>_xlfn.XLOOKUP(B503,'PCF-Werte Rittal'!A:A,'PCF-Werte Rittal'!K:K)</f>
        <v>2030-01</v>
      </c>
      <c r="I503" s="71" t="str">
        <f>_xlfn.XLOOKUP(B503,'PCF-Werte Rittal'!A:A,'PCF-Werte Rittal'!O:O)</f>
        <v>Externally</v>
      </c>
    </row>
    <row r="504" spans="1:9" x14ac:dyDescent="0.25">
      <c r="A504" s="74">
        <f>_xlfn.XLOOKUP(B504,'PCF-Werte Rittal'!A:A,'PCF-Werte Rittal'!C:C)</f>
        <v>4028177997431</v>
      </c>
      <c r="B504" s="71" t="str">
        <f>'PCF-Werte Rittal'!A505</f>
        <v>9360.000</v>
      </c>
      <c r="C504" s="73" cm="1">
        <f t="array" ref="C504">_xlfn.XLOOKUP(B504,'PCF-Werte Rittal'!A:A,IF('PCF-Werte Rittal'!D:D&lt;&gt;"",'PCF-Werte Rittal'!D:D,'PCF-Werte Rittal'!E:E),"")</f>
        <v>10.322406620400001</v>
      </c>
      <c r="D504" s="72" t="str">
        <f>IF(_xlfn.XLOOKUP(B504,'PCF-Werte Rittal'!A:A,'PCF-Werte Rittal'!D:D,"")="","A1 - A3","A1 - D")</f>
        <v>A1 - A3</v>
      </c>
      <c r="E504" s="68">
        <v>1</v>
      </c>
      <c r="F504" s="68" t="s">
        <v>1048</v>
      </c>
      <c r="G504" s="70" t="str" cm="1">
        <f t="array" ref="G504">_xlfn.IFS(H504="2030-01","2025-01",H504="2031-01","2026-01")</f>
        <v>2026-01</v>
      </c>
      <c r="H504" s="79" t="str">
        <f>_xlfn.XLOOKUP(B504,'PCF-Werte Rittal'!A:A,'PCF-Werte Rittal'!K:K)</f>
        <v>2031-01</v>
      </c>
      <c r="I504" s="71" t="str">
        <f>_xlfn.XLOOKUP(B504,'PCF-Werte Rittal'!A:A,'PCF-Werte Rittal'!O:O)</f>
        <v>Internally</v>
      </c>
    </row>
    <row r="505" spans="1:9" x14ac:dyDescent="0.25">
      <c r="A505" s="74">
        <f>_xlfn.XLOOKUP(B505,'PCF-Werte Rittal'!A:A,'PCF-Werte Rittal'!C:C)</f>
        <v>4028177997424</v>
      </c>
      <c r="B505" s="71" t="str">
        <f>'PCF-Werte Rittal'!A506</f>
        <v>9360.004</v>
      </c>
      <c r="C505" s="73" cm="1">
        <f t="array" ref="C505">_xlfn.XLOOKUP(B505,'PCF-Werte Rittal'!A:A,IF('PCF-Werte Rittal'!D:D&lt;&gt;"",'PCF-Werte Rittal'!D:D,'PCF-Werte Rittal'!E:E),"")</f>
        <v>50.978498200000004</v>
      </c>
      <c r="D505" s="72" t="str">
        <f>IF(_xlfn.XLOOKUP(B505,'PCF-Werte Rittal'!A:A,'PCF-Werte Rittal'!D:D,"")="","A1 - A3","A1 - D")</f>
        <v>A1 - A3</v>
      </c>
      <c r="E505" s="68">
        <v>1</v>
      </c>
      <c r="F505" s="68" t="s">
        <v>1048</v>
      </c>
      <c r="G505" s="70" t="str" cm="1">
        <f t="array" ref="G505">_xlfn.IFS(H505="2030-01","2025-01",H505="2031-01","2026-01")</f>
        <v>2026-01</v>
      </c>
      <c r="H505" s="79" t="str">
        <f>_xlfn.XLOOKUP(B505,'PCF-Werte Rittal'!A:A,'PCF-Werte Rittal'!K:K)</f>
        <v>2031-01</v>
      </c>
      <c r="I505" s="71" t="str">
        <f>_xlfn.XLOOKUP(B505,'PCF-Werte Rittal'!A:A,'PCF-Werte Rittal'!O:O)</f>
        <v>Internally</v>
      </c>
    </row>
    <row r="506" spans="1:9" x14ac:dyDescent="0.25">
      <c r="A506" s="74">
        <f>_xlfn.XLOOKUP(B506,'PCF-Werte Rittal'!A:A,'PCF-Werte Rittal'!C:C)</f>
        <v>4028177997417</v>
      </c>
      <c r="B506" s="71" t="str">
        <f>'PCF-Werte Rittal'!A507</f>
        <v>9360.008</v>
      </c>
      <c r="C506" s="73" cm="1">
        <f t="array" ref="C506">_xlfn.XLOOKUP(B506,'PCF-Werte Rittal'!A:A,IF('PCF-Werte Rittal'!D:D&lt;&gt;"",'PCF-Werte Rittal'!D:D,'PCF-Werte Rittal'!E:E),"")</f>
        <v>76.049877400000014</v>
      </c>
      <c r="D506" s="72" t="str">
        <f>IF(_xlfn.XLOOKUP(B506,'PCF-Werte Rittal'!A:A,'PCF-Werte Rittal'!D:D,"")="","A1 - A3","A1 - D")</f>
        <v>A1 - A3</v>
      </c>
      <c r="E506" s="68">
        <v>1</v>
      </c>
      <c r="F506" s="68" t="s">
        <v>1048</v>
      </c>
      <c r="G506" s="70" t="str" cm="1">
        <f t="array" ref="G506">_xlfn.IFS(H506="2030-01","2025-01",H506="2031-01","2026-01")</f>
        <v>2026-01</v>
      </c>
      <c r="H506" s="79" t="str">
        <f>_xlfn.XLOOKUP(B506,'PCF-Werte Rittal'!A:A,'PCF-Werte Rittal'!K:K)</f>
        <v>2031-01</v>
      </c>
      <c r="I506" s="71" t="str">
        <f>_xlfn.XLOOKUP(B506,'PCF-Werte Rittal'!A:A,'PCF-Werte Rittal'!O:O)</f>
        <v>Internally</v>
      </c>
    </row>
    <row r="507" spans="1:9" x14ac:dyDescent="0.25">
      <c r="A507" s="74">
        <f>_xlfn.XLOOKUP(B507,'PCF-Werte Rittal'!A:A,'PCF-Werte Rittal'!C:C)</f>
        <v>4028177997400</v>
      </c>
      <c r="B507" s="71" t="str">
        <f>'PCF-Werte Rittal'!A508</f>
        <v>9360.024</v>
      </c>
      <c r="C507" s="73" cm="1">
        <f t="array" ref="C507">_xlfn.XLOOKUP(B507,'PCF-Werte Rittal'!A:A,IF('PCF-Werte Rittal'!D:D&lt;&gt;"",'PCF-Werte Rittal'!D:D,'PCF-Werte Rittal'!E:E),"")</f>
        <v>62.168931199999989</v>
      </c>
      <c r="D507" s="72" t="str">
        <f>IF(_xlfn.XLOOKUP(B507,'PCF-Werte Rittal'!A:A,'PCF-Werte Rittal'!D:D,"")="","A1 - A3","A1 - D")</f>
        <v>A1 - A3</v>
      </c>
      <c r="E507" s="68">
        <v>1</v>
      </c>
      <c r="F507" s="68" t="s">
        <v>1048</v>
      </c>
      <c r="G507" s="70" t="str" cm="1">
        <f t="array" ref="G507">_xlfn.IFS(H507="2030-01","2025-01",H507="2031-01","2026-01")</f>
        <v>2026-01</v>
      </c>
      <c r="H507" s="79" t="str">
        <f>_xlfn.XLOOKUP(B507,'PCF-Werte Rittal'!A:A,'PCF-Werte Rittal'!K:K)</f>
        <v>2031-01</v>
      </c>
      <c r="I507" s="71" t="str">
        <f>_xlfn.XLOOKUP(B507,'PCF-Werte Rittal'!A:A,'PCF-Werte Rittal'!O:O)</f>
        <v>Internally</v>
      </c>
    </row>
    <row r="508" spans="1:9" x14ac:dyDescent="0.25">
      <c r="A508" s="74">
        <f>_xlfn.XLOOKUP(B508,'PCF-Werte Rittal'!A:A,'PCF-Werte Rittal'!C:C)</f>
        <v>4028177997394</v>
      </c>
      <c r="B508" s="71" t="str">
        <f>'PCF-Werte Rittal'!A509</f>
        <v>9360.028</v>
      </c>
      <c r="C508" s="73" cm="1">
        <f t="array" ref="C508">_xlfn.XLOOKUP(B508,'PCF-Werte Rittal'!A:A,IF('PCF-Werte Rittal'!D:D&lt;&gt;"",'PCF-Werte Rittal'!D:D,'PCF-Werte Rittal'!E:E),"")</f>
        <v>92.836600400000009</v>
      </c>
      <c r="D508" s="72" t="str">
        <f>IF(_xlfn.XLOOKUP(B508,'PCF-Werte Rittal'!A:A,'PCF-Werte Rittal'!D:D,"")="","A1 - A3","A1 - D")</f>
        <v>A1 - A3</v>
      </c>
      <c r="E508" s="68">
        <v>1</v>
      </c>
      <c r="F508" s="68" t="s">
        <v>1048</v>
      </c>
      <c r="G508" s="70" t="str" cm="1">
        <f t="array" ref="G508">_xlfn.IFS(H508="2030-01","2025-01",H508="2031-01","2026-01")</f>
        <v>2026-01</v>
      </c>
      <c r="H508" s="79" t="str">
        <f>_xlfn.XLOOKUP(B508,'PCF-Werte Rittal'!A:A,'PCF-Werte Rittal'!K:K)</f>
        <v>2031-01</v>
      </c>
      <c r="I508" s="71" t="str">
        <f>_xlfn.XLOOKUP(B508,'PCF-Werte Rittal'!A:A,'PCF-Werte Rittal'!O:O)</f>
        <v>Internally</v>
      </c>
    </row>
    <row r="509" spans="1:9" x14ac:dyDescent="0.25">
      <c r="A509" s="74">
        <f>_xlfn.XLOOKUP(B509,'PCF-Werte Rittal'!A:A,'PCF-Werte Rittal'!C:C)</f>
        <v>4028177997363</v>
      </c>
      <c r="B509" s="71" t="str">
        <f>'PCF-Werte Rittal'!A510</f>
        <v>9360.064</v>
      </c>
      <c r="C509" s="73" cm="1">
        <f t="array" ref="C509">_xlfn.XLOOKUP(B509,'PCF-Werte Rittal'!A:A,IF('PCF-Werte Rittal'!D:D&lt;&gt;"",'PCF-Werte Rittal'!D:D,'PCF-Werte Rittal'!E:E),"")</f>
        <v>28.5982612</v>
      </c>
      <c r="D509" s="72" t="str">
        <f>IF(_xlfn.XLOOKUP(B509,'PCF-Werte Rittal'!A:A,'PCF-Werte Rittal'!D:D,"")="","A1 - A3","A1 - D")</f>
        <v>A1 - A3</v>
      </c>
      <c r="E509" s="68">
        <v>1</v>
      </c>
      <c r="F509" s="68" t="s">
        <v>1048</v>
      </c>
      <c r="G509" s="70" t="str" cm="1">
        <f t="array" ref="G509">_xlfn.IFS(H509="2030-01","2025-01",H509="2031-01","2026-01")</f>
        <v>2026-01</v>
      </c>
      <c r="H509" s="79" t="str">
        <f>_xlfn.XLOOKUP(B509,'PCF-Werte Rittal'!A:A,'PCF-Werte Rittal'!K:K)</f>
        <v>2031-01</v>
      </c>
      <c r="I509" s="71" t="str">
        <f>_xlfn.XLOOKUP(B509,'PCF-Werte Rittal'!A:A,'PCF-Werte Rittal'!O:O)</f>
        <v>Internally</v>
      </c>
    </row>
    <row r="510" spans="1:9" x14ac:dyDescent="0.25">
      <c r="A510" s="74">
        <f>_xlfn.XLOOKUP(B510,'PCF-Werte Rittal'!A:A,'PCF-Werte Rittal'!C:C)</f>
        <v>4028177997356</v>
      </c>
      <c r="B510" s="71" t="str">
        <f>'PCF-Werte Rittal'!A511</f>
        <v>9360.068</v>
      </c>
      <c r="C510" s="73" cm="1">
        <f t="array" ref="C510">_xlfn.XLOOKUP(B510,'PCF-Werte Rittal'!A:A,IF('PCF-Werte Rittal'!D:D&lt;&gt;"",'PCF-Werte Rittal'!D:D,'PCF-Werte Rittal'!E:E),"")</f>
        <v>42.477060399999999</v>
      </c>
      <c r="D510" s="72" t="str">
        <f>IF(_xlfn.XLOOKUP(B510,'PCF-Werte Rittal'!A:A,'PCF-Werte Rittal'!D:D,"")="","A1 - A3","A1 - D")</f>
        <v>A1 - A3</v>
      </c>
      <c r="E510" s="68">
        <v>1</v>
      </c>
      <c r="F510" s="68" t="s">
        <v>1048</v>
      </c>
      <c r="G510" s="70" t="str" cm="1">
        <f t="array" ref="G510">_xlfn.IFS(H510="2030-01","2025-01",H510="2031-01","2026-01")</f>
        <v>2026-01</v>
      </c>
      <c r="H510" s="79" t="str">
        <f>_xlfn.XLOOKUP(B510,'PCF-Werte Rittal'!A:A,'PCF-Werte Rittal'!K:K)</f>
        <v>2031-01</v>
      </c>
      <c r="I510" s="71" t="str">
        <f>_xlfn.XLOOKUP(B510,'PCF-Werte Rittal'!A:A,'PCF-Werte Rittal'!O:O)</f>
        <v>Internally</v>
      </c>
    </row>
    <row r="511" spans="1:9" x14ac:dyDescent="0.25">
      <c r="A511" s="74">
        <f>_xlfn.XLOOKUP(B511,'PCF-Werte Rittal'!A:A,'PCF-Werte Rittal'!C:C)</f>
        <v>4028177997349</v>
      </c>
      <c r="B511" s="71" t="str">
        <f>'PCF-Werte Rittal'!A512</f>
        <v>9360.084</v>
      </c>
      <c r="C511" s="73" cm="1">
        <f t="array" ref="C511">_xlfn.XLOOKUP(B511,'PCF-Werte Rittal'!A:A,IF('PCF-Werte Rittal'!D:D&lt;&gt;"",'PCF-Werte Rittal'!D:D,'PCF-Werte Rittal'!E:E),"")</f>
        <v>39.788694199999995</v>
      </c>
      <c r="D511" s="72" t="str">
        <f>IF(_xlfn.XLOOKUP(B511,'PCF-Werte Rittal'!A:A,'PCF-Werte Rittal'!D:D,"")="","A1 - A3","A1 - D")</f>
        <v>A1 - A3</v>
      </c>
      <c r="E511" s="68">
        <v>1</v>
      </c>
      <c r="F511" s="68" t="s">
        <v>1048</v>
      </c>
      <c r="G511" s="70" t="str" cm="1">
        <f t="array" ref="G511">_xlfn.IFS(H511="2030-01","2025-01",H511="2031-01","2026-01")</f>
        <v>2026-01</v>
      </c>
      <c r="H511" s="79" t="str">
        <f>_xlfn.XLOOKUP(B511,'PCF-Werte Rittal'!A:A,'PCF-Werte Rittal'!K:K)</f>
        <v>2031-01</v>
      </c>
      <c r="I511" s="71" t="str">
        <f>_xlfn.XLOOKUP(B511,'PCF-Werte Rittal'!A:A,'PCF-Werte Rittal'!O:O)</f>
        <v>Internally</v>
      </c>
    </row>
    <row r="512" spans="1:9" x14ac:dyDescent="0.25">
      <c r="A512" s="74">
        <f>_xlfn.XLOOKUP(B512,'PCF-Werte Rittal'!A:A,'PCF-Werte Rittal'!C:C)</f>
        <v>4028177997332</v>
      </c>
      <c r="B512" s="71" t="str">
        <f>'PCF-Werte Rittal'!A513</f>
        <v>9360.088</v>
      </c>
      <c r="C512" s="73" cm="1">
        <f t="array" ref="C512">_xlfn.XLOOKUP(B512,'PCF-Werte Rittal'!A:A,IF('PCF-Werte Rittal'!D:D&lt;&gt;"",'PCF-Werte Rittal'!D:D,'PCF-Werte Rittal'!E:E),"")</f>
        <v>59.263783399999994</v>
      </c>
      <c r="D512" s="72" t="str">
        <f>IF(_xlfn.XLOOKUP(B512,'PCF-Werte Rittal'!A:A,'PCF-Werte Rittal'!D:D,"")="","A1 - A3","A1 - D")</f>
        <v>A1 - A3</v>
      </c>
      <c r="E512" s="68">
        <v>1</v>
      </c>
      <c r="F512" s="68" t="s">
        <v>1048</v>
      </c>
      <c r="G512" s="70" t="str" cm="1">
        <f t="array" ref="G512">_xlfn.IFS(H512="2030-01","2025-01",H512="2031-01","2026-01")</f>
        <v>2026-01</v>
      </c>
      <c r="H512" s="79" t="str">
        <f>_xlfn.XLOOKUP(B512,'PCF-Werte Rittal'!A:A,'PCF-Werte Rittal'!K:K)</f>
        <v>2031-01</v>
      </c>
      <c r="I512" s="71" t="str">
        <f>_xlfn.XLOOKUP(B512,'PCF-Werte Rittal'!A:A,'PCF-Werte Rittal'!O:O)</f>
        <v>Internally</v>
      </c>
    </row>
    <row r="513" spans="1:9" x14ac:dyDescent="0.25">
      <c r="A513" s="74">
        <f>_xlfn.XLOOKUP(B513,'PCF-Werte Rittal'!A:A,'PCF-Werte Rittal'!C:C)</f>
        <v>4028177997325</v>
      </c>
      <c r="B513" s="71" t="str">
        <f>'PCF-Werte Rittal'!A514</f>
        <v>9360.101</v>
      </c>
      <c r="C513" s="73" cm="1">
        <f t="array" ref="C513">_xlfn.XLOOKUP(B513,'PCF-Werte Rittal'!A:A,IF('PCF-Werte Rittal'!D:D&lt;&gt;"",'PCF-Werte Rittal'!D:D,'PCF-Werte Rittal'!E:E),"")</f>
        <v>3.3232914999999998</v>
      </c>
      <c r="D513" s="72" t="str">
        <f>IF(_xlfn.XLOOKUP(B513,'PCF-Werte Rittal'!A:A,'PCF-Werte Rittal'!D:D,"")="","A1 - A3","A1 - D")</f>
        <v>A1 - A3</v>
      </c>
      <c r="E513" s="68">
        <v>1</v>
      </c>
      <c r="F513" s="68" t="s">
        <v>1048</v>
      </c>
      <c r="G513" s="70" t="str" cm="1">
        <f t="array" ref="G513">_xlfn.IFS(H513="2030-01","2025-01",H513="2031-01","2026-01")</f>
        <v>2026-01</v>
      </c>
      <c r="H513" s="79" t="str">
        <f>_xlfn.XLOOKUP(B513,'PCF-Werte Rittal'!A:A,'PCF-Werte Rittal'!K:K)</f>
        <v>2031-01</v>
      </c>
      <c r="I513" s="71" t="str">
        <f>_xlfn.XLOOKUP(B513,'PCF-Werte Rittal'!A:A,'PCF-Werte Rittal'!O:O)</f>
        <v>Internally</v>
      </c>
    </row>
    <row r="514" spans="1:9" x14ac:dyDescent="0.25">
      <c r="A514" s="74">
        <f>_xlfn.XLOOKUP(B514,'PCF-Werte Rittal'!A:A,'PCF-Werte Rittal'!C:C)</f>
        <v>4028177997318</v>
      </c>
      <c r="B514" s="71" t="str">
        <f>'PCF-Werte Rittal'!A515</f>
        <v>9360.103</v>
      </c>
      <c r="C514" s="73" cm="1">
        <f t="array" ref="C514">_xlfn.XLOOKUP(B514,'PCF-Werte Rittal'!A:A,IF('PCF-Werte Rittal'!D:D&lt;&gt;"",'PCF-Werte Rittal'!D:D,'PCF-Werte Rittal'!E:E),"")</f>
        <v>5.0885025016000007</v>
      </c>
      <c r="D514" s="72" t="str">
        <f>IF(_xlfn.XLOOKUP(B514,'PCF-Werte Rittal'!A:A,'PCF-Werte Rittal'!D:D,"")="","A1 - A3","A1 - D")</f>
        <v>A1 - A3</v>
      </c>
      <c r="E514" s="68">
        <v>1</v>
      </c>
      <c r="F514" s="68" t="s">
        <v>1048</v>
      </c>
      <c r="G514" s="70" t="str" cm="1">
        <f t="array" ref="G514">_xlfn.IFS(H514="2030-01","2025-01",H514="2031-01","2026-01")</f>
        <v>2026-01</v>
      </c>
      <c r="H514" s="79" t="str">
        <f>_xlfn.XLOOKUP(B514,'PCF-Werte Rittal'!A:A,'PCF-Werte Rittal'!K:K)</f>
        <v>2031-01</v>
      </c>
      <c r="I514" s="71" t="str">
        <f>_xlfn.XLOOKUP(B514,'PCF-Werte Rittal'!A:A,'PCF-Werte Rittal'!O:O)</f>
        <v>Internally</v>
      </c>
    </row>
    <row r="515" spans="1:9" x14ac:dyDescent="0.25">
      <c r="A515" s="74">
        <f>_xlfn.XLOOKUP(B515,'PCF-Werte Rittal'!A:A,'PCF-Werte Rittal'!C:C)</f>
        <v>4028177997301</v>
      </c>
      <c r="B515" s="71" t="str">
        <f>'PCF-Werte Rittal'!A516</f>
        <v>9360.104</v>
      </c>
      <c r="C515" s="73" cm="1">
        <f t="array" ref="C515">_xlfn.XLOOKUP(B515,'PCF-Werte Rittal'!A:A,IF('PCF-Werte Rittal'!D:D&lt;&gt;"",'PCF-Werte Rittal'!D:D,'PCF-Werte Rittal'!E:E),"")</f>
        <v>4.0305958384</v>
      </c>
      <c r="D515" s="72" t="str">
        <f>IF(_xlfn.XLOOKUP(B515,'PCF-Werte Rittal'!A:A,'PCF-Werte Rittal'!D:D,"")="","A1 - A3","A1 - D")</f>
        <v>A1 - A3</v>
      </c>
      <c r="E515" s="68">
        <v>1</v>
      </c>
      <c r="F515" s="68" t="s">
        <v>1048</v>
      </c>
      <c r="G515" s="70" t="str" cm="1">
        <f t="array" ref="G515">_xlfn.IFS(H515="2030-01","2025-01",H515="2031-01","2026-01")</f>
        <v>2026-01</v>
      </c>
      <c r="H515" s="79" t="str">
        <f>_xlfn.XLOOKUP(B515,'PCF-Werte Rittal'!A:A,'PCF-Werte Rittal'!K:K)</f>
        <v>2031-01</v>
      </c>
      <c r="I515" s="71" t="str">
        <f>_xlfn.XLOOKUP(B515,'PCF-Werte Rittal'!A:A,'PCF-Werte Rittal'!O:O)</f>
        <v>Internally</v>
      </c>
    </row>
    <row r="516" spans="1:9" x14ac:dyDescent="0.25">
      <c r="A516" s="74">
        <f>_xlfn.XLOOKUP(B516,'PCF-Werte Rittal'!A:A,'PCF-Werte Rittal'!C:C)</f>
        <v>4028177997295</v>
      </c>
      <c r="B516" s="71" t="str">
        <f>'PCF-Werte Rittal'!A517</f>
        <v>9360.110</v>
      </c>
      <c r="C516" s="73" cm="1">
        <f t="array" ref="C516">_xlfn.XLOOKUP(B516,'PCF-Werte Rittal'!A:A,IF('PCF-Werte Rittal'!D:D&lt;&gt;"",'PCF-Werte Rittal'!D:D,'PCF-Werte Rittal'!E:E),"")</f>
        <v>3.2185176666666671</v>
      </c>
      <c r="D516" s="72" t="str">
        <f>IF(_xlfn.XLOOKUP(B516,'PCF-Werte Rittal'!A:A,'PCF-Werte Rittal'!D:D,"")="","A1 - A3","A1 - D")</f>
        <v>A1 - A3</v>
      </c>
      <c r="E516" s="68">
        <v>1</v>
      </c>
      <c r="F516" s="68" t="s">
        <v>1048</v>
      </c>
      <c r="G516" s="70" t="str" cm="1">
        <f t="array" ref="G516">_xlfn.IFS(H516="2030-01","2025-01",H516="2031-01","2026-01")</f>
        <v>2026-01</v>
      </c>
      <c r="H516" s="79" t="str">
        <f>_xlfn.XLOOKUP(B516,'PCF-Werte Rittal'!A:A,'PCF-Werte Rittal'!K:K)</f>
        <v>2031-01</v>
      </c>
      <c r="I516" s="71" t="str">
        <f>_xlfn.XLOOKUP(B516,'PCF-Werte Rittal'!A:A,'PCF-Werte Rittal'!O:O)</f>
        <v>Internally</v>
      </c>
    </row>
    <row r="517" spans="1:9" x14ac:dyDescent="0.25">
      <c r="A517" s="74">
        <f>_xlfn.XLOOKUP(B517,'PCF-Werte Rittal'!A:A,'PCF-Werte Rittal'!C:C)</f>
        <v>4028177997288</v>
      </c>
      <c r="B517" s="71" t="str">
        <f>'PCF-Werte Rittal'!A518</f>
        <v>9360.120</v>
      </c>
      <c r="C517" s="73" cm="1">
        <f t="array" ref="C517">_xlfn.XLOOKUP(B517,'PCF-Werte Rittal'!A:A,IF('PCF-Werte Rittal'!D:D&lt;&gt;"",'PCF-Werte Rittal'!D:D,'PCF-Werte Rittal'!E:E),"")</f>
        <v>5.5142600000000002</v>
      </c>
      <c r="D517" s="72" t="str">
        <f>IF(_xlfn.XLOOKUP(B517,'PCF-Werte Rittal'!A:A,'PCF-Werte Rittal'!D:D,"")="","A1 - A3","A1 - D")</f>
        <v>A1 - A3</v>
      </c>
      <c r="E517" s="68">
        <v>1</v>
      </c>
      <c r="F517" s="68" t="s">
        <v>1048</v>
      </c>
      <c r="G517" s="70" t="str" cm="1">
        <f t="array" ref="G517">_xlfn.IFS(H517="2030-01","2025-01",H517="2031-01","2026-01")</f>
        <v>2026-01</v>
      </c>
      <c r="H517" s="79" t="str">
        <f>_xlfn.XLOOKUP(B517,'PCF-Werte Rittal'!A:A,'PCF-Werte Rittal'!K:K)</f>
        <v>2031-01</v>
      </c>
      <c r="I517" s="71" t="str">
        <f>_xlfn.XLOOKUP(B517,'PCF-Werte Rittal'!A:A,'PCF-Werte Rittal'!O:O)</f>
        <v>Internally</v>
      </c>
    </row>
    <row r="518" spans="1:9" x14ac:dyDescent="0.25">
      <c r="A518" s="74">
        <f>_xlfn.XLOOKUP(B518,'PCF-Werte Rittal'!A:A,'PCF-Werte Rittal'!C:C)</f>
        <v>4028177997271</v>
      </c>
      <c r="B518" s="71" t="str">
        <f>'PCF-Werte Rittal'!A519</f>
        <v>9360.150</v>
      </c>
      <c r="C518" s="73" cm="1">
        <f t="array" ref="C518">_xlfn.XLOOKUP(B518,'PCF-Werte Rittal'!A:A,IF('PCF-Werte Rittal'!D:D&lt;&gt;"",'PCF-Werte Rittal'!D:D,'PCF-Werte Rittal'!E:E),"")</f>
        <v>1.926801</v>
      </c>
      <c r="D518" s="72" t="str">
        <f>IF(_xlfn.XLOOKUP(B518,'PCF-Werte Rittal'!A:A,'PCF-Werte Rittal'!D:D,"")="","A1 - A3","A1 - D")</f>
        <v>A1 - A3</v>
      </c>
      <c r="E518" s="68">
        <v>1</v>
      </c>
      <c r="F518" s="68" t="s">
        <v>1048</v>
      </c>
      <c r="G518" s="70" t="str" cm="1">
        <f t="array" ref="G518">_xlfn.IFS(H518="2030-01","2025-01",H518="2031-01","2026-01")</f>
        <v>2026-01</v>
      </c>
      <c r="H518" s="79" t="str">
        <f>_xlfn.XLOOKUP(B518,'PCF-Werte Rittal'!A:A,'PCF-Werte Rittal'!K:K)</f>
        <v>2031-01</v>
      </c>
      <c r="I518" s="71" t="str">
        <f>_xlfn.XLOOKUP(B518,'PCF-Werte Rittal'!A:A,'PCF-Werte Rittal'!O:O)</f>
        <v>Internally</v>
      </c>
    </row>
    <row r="519" spans="1:9" x14ac:dyDescent="0.25">
      <c r="A519" s="74">
        <f>_xlfn.XLOOKUP(B519,'PCF-Werte Rittal'!A:A,'PCF-Werte Rittal'!C:C)</f>
        <v>4028177997264</v>
      </c>
      <c r="B519" s="71" t="str">
        <f>'PCF-Werte Rittal'!A520</f>
        <v>9360.200</v>
      </c>
      <c r="C519" s="73" cm="1">
        <f t="array" ref="C519">_xlfn.XLOOKUP(B519,'PCF-Werte Rittal'!A:A,IF('PCF-Werte Rittal'!D:D&lt;&gt;"",'PCF-Werte Rittal'!D:D,'PCF-Werte Rittal'!E:E),"")</f>
        <v>3.3493957600000006</v>
      </c>
      <c r="D519" s="72" t="str">
        <f>IF(_xlfn.XLOOKUP(B519,'PCF-Werte Rittal'!A:A,'PCF-Werte Rittal'!D:D,"")="","A1 - A3","A1 - D")</f>
        <v>A1 - A3</v>
      </c>
      <c r="E519" s="68">
        <v>1</v>
      </c>
      <c r="F519" s="68" t="s">
        <v>1048</v>
      </c>
      <c r="G519" s="70" t="str" cm="1">
        <f t="array" ref="G519">_xlfn.IFS(H519="2030-01","2025-01",H519="2031-01","2026-01")</f>
        <v>2026-01</v>
      </c>
      <c r="H519" s="79" t="str">
        <f>_xlfn.XLOOKUP(B519,'PCF-Werte Rittal'!A:A,'PCF-Werte Rittal'!K:K)</f>
        <v>2031-01</v>
      </c>
      <c r="I519" s="71" t="str">
        <f>_xlfn.XLOOKUP(B519,'PCF-Werte Rittal'!A:A,'PCF-Werte Rittal'!O:O)</f>
        <v>Internally</v>
      </c>
    </row>
    <row r="520" spans="1:9" x14ac:dyDescent="0.25">
      <c r="A520" s="74">
        <f>_xlfn.XLOOKUP(B520,'PCF-Werte Rittal'!A:A,'PCF-Werte Rittal'!C:C)</f>
        <v>4028177997257</v>
      </c>
      <c r="B520" s="71" t="str">
        <f>'PCF-Werte Rittal'!A521</f>
        <v>9360.210</v>
      </c>
      <c r="C520" s="73" cm="1">
        <f t="array" ref="C520">_xlfn.XLOOKUP(B520,'PCF-Werte Rittal'!A:A,IF('PCF-Werte Rittal'!D:D&lt;&gt;"",'PCF-Werte Rittal'!D:D,'PCF-Werte Rittal'!E:E),"")</f>
        <v>2.4645552923000005</v>
      </c>
      <c r="D520" s="72" t="str">
        <f>IF(_xlfn.XLOOKUP(B520,'PCF-Werte Rittal'!A:A,'PCF-Werte Rittal'!D:D,"")="","A1 - A3","A1 - D")</f>
        <v>A1 - A3</v>
      </c>
      <c r="E520" s="68">
        <v>1</v>
      </c>
      <c r="F520" s="68" t="s">
        <v>1048</v>
      </c>
      <c r="G520" s="70" t="str" cm="1">
        <f t="array" ref="G520">_xlfn.IFS(H520="2030-01","2025-01",H520="2031-01","2026-01")</f>
        <v>2026-01</v>
      </c>
      <c r="H520" s="79" t="str">
        <f>_xlfn.XLOOKUP(B520,'PCF-Werte Rittal'!A:A,'PCF-Werte Rittal'!K:K)</f>
        <v>2031-01</v>
      </c>
      <c r="I520" s="71" t="str">
        <f>_xlfn.XLOOKUP(B520,'PCF-Werte Rittal'!A:A,'PCF-Werte Rittal'!O:O)</f>
        <v>Internally</v>
      </c>
    </row>
    <row r="521" spans="1:9" x14ac:dyDescent="0.25">
      <c r="A521" s="74">
        <f>_xlfn.XLOOKUP(B521,'PCF-Werte Rittal'!A:A,'PCF-Werte Rittal'!C:C)</f>
        <v>4028177997240</v>
      </c>
      <c r="B521" s="71" t="str">
        <f>'PCF-Werte Rittal'!A522</f>
        <v>9360.220</v>
      </c>
      <c r="C521" s="73" cm="1">
        <f t="array" ref="C521">_xlfn.XLOOKUP(B521,'PCF-Werte Rittal'!A:A,IF('PCF-Werte Rittal'!D:D&lt;&gt;"",'PCF-Werte Rittal'!D:D,'PCF-Werte Rittal'!E:E),"")</f>
        <v>3.8703882735000006</v>
      </c>
      <c r="D521" s="72" t="str">
        <f>IF(_xlfn.XLOOKUP(B521,'PCF-Werte Rittal'!A:A,'PCF-Werte Rittal'!D:D,"")="","A1 - A3","A1 - D")</f>
        <v>A1 - A3</v>
      </c>
      <c r="E521" s="68">
        <v>1</v>
      </c>
      <c r="F521" s="68" t="s">
        <v>1048</v>
      </c>
      <c r="G521" s="70" t="str" cm="1">
        <f t="array" ref="G521">_xlfn.IFS(H521="2030-01","2025-01",H521="2031-01","2026-01")</f>
        <v>2026-01</v>
      </c>
      <c r="H521" s="79" t="str">
        <f>_xlfn.XLOOKUP(B521,'PCF-Werte Rittal'!A:A,'PCF-Werte Rittal'!K:K)</f>
        <v>2031-01</v>
      </c>
      <c r="I521" s="71" t="str">
        <f>_xlfn.XLOOKUP(B521,'PCF-Werte Rittal'!A:A,'PCF-Werte Rittal'!O:O)</f>
        <v>Internally</v>
      </c>
    </row>
    <row r="522" spans="1:9" x14ac:dyDescent="0.25">
      <c r="A522" s="74">
        <f>_xlfn.XLOOKUP(B522,'PCF-Werte Rittal'!A:A,'PCF-Werte Rittal'!C:C)</f>
        <v>4028177997233</v>
      </c>
      <c r="B522" s="71" t="str">
        <f>'PCF-Werte Rittal'!A523</f>
        <v>9360.230</v>
      </c>
      <c r="C522" s="73" cm="1">
        <f t="array" ref="C522">_xlfn.XLOOKUP(B522,'PCF-Werte Rittal'!A:A,IF('PCF-Werte Rittal'!D:D&lt;&gt;"",'PCF-Werte Rittal'!D:D,'PCF-Werte Rittal'!E:E),"")</f>
        <v>8.6477566580000005</v>
      </c>
      <c r="D522" s="72" t="str">
        <f>IF(_xlfn.XLOOKUP(B522,'PCF-Werte Rittal'!A:A,'PCF-Werte Rittal'!D:D,"")="","A1 - A3","A1 - D")</f>
        <v>A1 - A3</v>
      </c>
      <c r="E522" s="68">
        <v>1</v>
      </c>
      <c r="F522" s="68" t="s">
        <v>1048</v>
      </c>
      <c r="G522" s="70" t="str" cm="1">
        <f t="array" ref="G522">_xlfn.IFS(H522="2030-01","2025-01",H522="2031-01","2026-01")</f>
        <v>2026-01</v>
      </c>
      <c r="H522" s="79" t="str">
        <f>_xlfn.XLOOKUP(B522,'PCF-Werte Rittal'!A:A,'PCF-Werte Rittal'!K:K)</f>
        <v>2031-01</v>
      </c>
      <c r="I522" s="71" t="str">
        <f>_xlfn.XLOOKUP(B522,'PCF-Werte Rittal'!A:A,'PCF-Werte Rittal'!O:O)</f>
        <v>Internally</v>
      </c>
    </row>
    <row r="523" spans="1:9" x14ac:dyDescent="0.25">
      <c r="A523" s="74">
        <f>_xlfn.XLOOKUP(B523,'PCF-Werte Rittal'!A:A,'PCF-Werte Rittal'!C:C)</f>
        <v>4028177997219</v>
      </c>
      <c r="B523" s="71" t="str">
        <f>'PCF-Werte Rittal'!A524</f>
        <v>9360.240</v>
      </c>
      <c r="C523" s="73" cm="1">
        <f t="array" ref="C523">_xlfn.XLOOKUP(B523,'PCF-Werte Rittal'!A:A,IF('PCF-Werte Rittal'!D:D&lt;&gt;"",'PCF-Werte Rittal'!D:D,'PCF-Werte Rittal'!E:E),"")</f>
        <v>10.569807902500001</v>
      </c>
      <c r="D523" s="72" t="str">
        <f>IF(_xlfn.XLOOKUP(B523,'PCF-Werte Rittal'!A:A,'PCF-Werte Rittal'!D:D,"")="","A1 - A3","A1 - D")</f>
        <v>A1 - A3</v>
      </c>
      <c r="E523" s="68">
        <v>1</v>
      </c>
      <c r="F523" s="68" t="s">
        <v>1048</v>
      </c>
      <c r="G523" s="70" t="str" cm="1">
        <f t="array" ref="G523">_xlfn.IFS(H523="2030-01","2025-01",H523="2031-01","2026-01")</f>
        <v>2026-01</v>
      </c>
      <c r="H523" s="79" t="str">
        <f>_xlfn.XLOOKUP(B523,'PCF-Werte Rittal'!A:A,'PCF-Werte Rittal'!K:K)</f>
        <v>2031-01</v>
      </c>
      <c r="I523" s="71" t="str">
        <f>_xlfn.XLOOKUP(B523,'PCF-Werte Rittal'!A:A,'PCF-Werte Rittal'!O:O)</f>
        <v>Internally</v>
      </c>
    </row>
    <row r="524" spans="1:9" x14ac:dyDescent="0.25">
      <c r="A524" s="74">
        <f>_xlfn.XLOOKUP(B524,'PCF-Werte Rittal'!A:A,'PCF-Werte Rittal'!C:C)</f>
        <v>4028177997202</v>
      </c>
      <c r="B524" s="71" t="str">
        <f>'PCF-Werte Rittal'!A525</f>
        <v>9360.241</v>
      </c>
      <c r="C524" s="73" cm="1">
        <f t="array" ref="C524">_xlfn.XLOOKUP(B524,'PCF-Werte Rittal'!A:A,IF('PCF-Werte Rittal'!D:D&lt;&gt;"",'PCF-Werte Rittal'!D:D,'PCF-Werte Rittal'!E:E),"")</f>
        <v>5.5078458690000005</v>
      </c>
      <c r="D524" s="72" t="str">
        <f>IF(_xlfn.XLOOKUP(B524,'PCF-Werte Rittal'!A:A,'PCF-Werte Rittal'!D:D,"")="","A1 - A3","A1 - D")</f>
        <v>A1 - A3</v>
      </c>
      <c r="E524" s="68">
        <v>1</v>
      </c>
      <c r="F524" s="68" t="s">
        <v>1048</v>
      </c>
      <c r="G524" s="70" t="str" cm="1">
        <f t="array" ref="G524">_xlfn.IFS(H524="2030-01","2025-01",H524="2031-01","2026-01")</f>
        <v>2026-01</v>
      </c>
      <c r="H524" s="79" t="str">
        <f>_xlfn.XLOOKUP(B524,'PCF-Werte Rittal'!A:A,'PCF-Werte Rittal'!K:K)</f>
        <v>2031-01</v>
      </c>
      <c r="I524" s="71" t="str">
        <f>_xlfn.XLOOKUP(B524,'PCF-Werte Rittal'!A:A,'PCF-Werte Rittal'!O:O)</f>
        <v>Internally</v>
      </c>
    </row>
    <row r="525" spans="1:9" x14ac:dyDescent="0.25">
      <c r="A525" s="74">
        <f>_xlfn.XLOOKUP(B525,'PCF-Werte Rittal'!A:A,'PCF-Werte Rittal'!C:C)</f>
        <v>4028177997127</v>
      </c>
      <c r="B525" s="71" t="str">
        <f>'PCF-Werte Rittal'!A526</f>
        <v>9360.525</v>
      </c>
      <c r="C525" s="73" cm="1">
        <f t="array" ref="C525">_xlfn.XLOOKUP(B525,'PCF-Werte Rittal'!A:A,IF('PCF-Werte Rittal'!D:D&lt;&gt;"",'PCF-Werte Rittal'!D:D,'PCF-Werte Rittal'!E:E),"")</f>
        <v>19.014335299999999</v>
      </c>
      <c r="D525" s="72" t="str">
        <f>IF(_xlfn.XLOOKUP(B525,'PCF-Werte Rittal'!A:A,'PCF-Werte Rittal'!D:D,"")="","A1 - A3","A1 - D")</f>
        <v>A1 - A3</v>
      </c>
      <c r="E525" s="68">
        <v>1</v>
      </c>
      <c r="F525" s="68" t="s">
        <v>1048</v>
      </c>
      <c r="G525" s="70" t="str" cm="1">
        <f t="array" ref="G525">_xlfn.IFS(H525="2030-01","2025-01",H525="2031-01","2026-01")</f>
        <v>2026-01</v>
      </c>
      <c r="H525" s="79" t="str">
        <f>_xlfn.XLOOKUP(B525,'PCF-Werte Rittal'!A:A,'PCF-Werte Rittal'!K:K)</f>
        <v>2031-01</v>
      </c>
      <c r="I525" s="71" t="str">
        <f>_xlfn.XLOOKUP(B525,'PCF-Werte Rittal'!A:A,'PCF-Werte Rittal'!O:O)</f>
        <v>Internally</v>
      </c>
    </row>
    <row r="526" spans="1:9" x14ac:dyDescent="0.25">
      <c r="A526" s="74">
        <f>_xlfn.XLOOKUP(B526,'PCF-Werte Rittal'!A:A,'PCF-Werte Rittal'!C:C)</f>
        <v>4028177997110</v>
      </c>
      <c r="B526" s="71" t="str">
        <f>'PCF-Werte Rittal'!A527</f>
        <v>9360.535</v>
      </c>
      <c r="C526" s="73" cm="1">
        <f t="array" ref="C526">_xlfn.XLOOKUP(B526,'PCF-Werte Rittal'!A:A,IF('PCF-Werte Rittal'!D:D&lt;&gt;"",'PCF-Werte Rittal'!D:D,'PCF-Werte Rittal'!E:E),"")</f>
        <v>30.046905278799997</v>
      </c>
      <c r="D526" s="72" t="str">
        <f>IF(_xlfn.XLOOKUP(B526,'PCF-Werte Rittal'!A:A,'PCF-Werte Rittal'!D:D,"")="","A1 - A3","A1 - D")</f>
        <v>A1 - A3</v>
      </c>
      <c r="E526" s="68">
        <v>1</v>
      </c>
      <c r="F526" s="68" t="s">
        <v>1048</v>
      </c>
      <c r="G526" s="70" t="str" cm="1">
        <f t="array" ref="G526">_xlfn.IFS(H526="2030-01","2025-01",H526="2031-01","2026-01")</f>
        <v>2026-01</v>
      </c>
      <c r="H526" s="79" t="str">
        <f>_xlfn.XLOOKUP(B526,'PCF-Werte Rittal'!A:A,'PCF-Werte Rittal'!K:K)</f>
        <v>2031-01</v>
      </c>
      <c r="I526" s="71" t="str">
        <f>_xlfn.XLOOKUP(B526,'PCF-Werte Rittal'!A:A,'PCF-Werte Rittal'!O:O)</f>
        <v>Internally</v>
      </c>
    </row>
    <row r="527" spans="1:9" x14ac:dyDescent="0.25">
      <c r="A527" s="74">
        <f>_xlfn.XLOOKUP(B527,'PCF-Werte Rittal'!A:A,'PCF-Werte Rittal'!C:C)</f>
        <v>4028177997103</v>
      </c>
      <c r="B527" s="71" t="str">
        <f>'PCF-Werte Rittal'!A528</f>
        <v>9360.600</v>
      </c>
      <c r="C527" s="73" cm="1">
        <f t="array" ref="C527">_xlfn.XLOOKUP(B527,'PCF-Werte Rittal'!A:A,IF('PCF-Werte Rittal'!D:D&lt;&gt;"",'PCF-Werte Rittal'!D:D,'PCF-Werte Rittal'!E:E),"")</f>
        <v>12.732072917050001</v>
      </c>
      <c r="D527" s="72" t="str">
        <f>IF(_xlfn.XLOOKUP(B527,'PCF-Werte Rittal'!A:A,'PCF-Werte Rittal'!D:D,"")="","A1 - A3","A1 - D")</f>
        <v>A1 - A3</v>
      </c>
      <c r="E527" s="68">
        <v>1</v>
      </c>
      <c r="F527" s="68" t="s">
        <v>1048</v>
      </c>
      <c r="G527" s="70" t="str" cm="1">
        <f t="array" ref="G527">_xlfn.IFS(H527="2030-01","2025-01",H527="2031-01","2026-01")</f>
        <v>2026-01</v>
      </c>
      <c r="H527" s="79" t="str">
        <f>_xlfn.XLOOKUP(B527,'PCF-Werte Rittal'!A:A,'PCF-Werte Rittal'!K:K)</f>
        <v>2031-01</v>
      </c>
      <c r="I527" s="71" t="str">
        <f>_xlfn.XLOOKUP(B527,'PCF-Werte Rittal'!A:A,'PCF-Werte Rittal'!O:O)</f>
        <v>Internally</v>
      </c>
    </row>
    <row r="528" spans="1:9" x14ac:dyDescent="0.25">
      <c r="A528" s="74">
        <f>_xlfn.XLOOKUP(B528,'PCF-Werte Rittal'!A:A,'PCF-Werte Rittal'!C:C)</f>
        <v>4069196011227</v>
      </c>
      <c r="B528" s="71" t="str">
        <f>'PCF-Werte Rittal'!A529</f>
        <v>9360.603</v>
      </c>
      <c r="C528" s="73" cm="1">
        <f t="array" ref="C528">_xlfn.XLOOKUP(B528,'PCF-Werte Rittal'!A:A,IF('PCF-Werte Rittal'!D:D&lt;&gt;"",'PCF-Werte Rittal'!D:D,'PCF-Werte Rittal'!E:E),"")</f>
        <v>12.860252917050001</v>
      </c>
      <c r="D528" s="72" t="str">
        <f>IF(_xlfn.XLOOKUP(B528,'PCF-Werte Rittal'!A:A,'PCF-Werte Rittal'!D:D,"")="","A1 - A3","A1 - D")</f>
        <v>A1 - A3</v>
      </c>
      <c r="E528" s="68">
        <v>1</v>
      </c>
      <c r="F528" s="68" t="s">
        <v>1048</v>
      </c>
      <c r="G528" s="70" t="str" cm="1">
        <f t="array" ref="G528">_xlfn.IFS(H528="2030-01","2025-01",H528="2031-01","2026-01")</f>
        <v>2026-01</v>
      </c>
      <c r="H528" s="79" t="str">
        <f>_xlfn.XLOOKUP(B528,'PCF-Werte Rittal'!A:A,'PCF-Werte Rittal'!K:K)</f>
        <v>2031-01</v>
      </c>
      <c r="I528" s="71" t="str">
        <f>_xlfn.XLOOKUP(B528,'PCF-Werte Rittal'!A:A,'PCF-Werte Rittal'!O:O)</f>
        <v>Internally</v>
      </c>
    </row>
    <row r="529" spans="1:9" x14ac:dyDescent="0.25">
      <c r="A529" s="74">
        <f>_xlfn.XLOOKUP(B529,'PCF-Werte Rittal'!A:A,'PCF-Werte Rittal'!C:C)</f>
        <v>4028177997080</v>
      </c>
      <c r="B529" s="71" t="str">
        <f>'PCF-Werte Rittal'!A530</f>
        <v>9360.612</v>
      </c>
      <c r="C529" s="73" cm="1">
        <f t="array" ref="C529">_xlfn.XLOOKUP(B529,'PCF-Werte Rittal'!A:A,IF('PCF-Werte Rittal'!D:D&lt;&gt;"",'PCF-Werte Rittal'!D:D,'PCF-Werte Rittal'!E:E),"")</f>
        <v>9.9630136873750015</v>
      </c>
      <c r="D529" s="72" t="str">
        <f>IF(_xlfn.XLOOKUP(B529,'PCF-Werte Rittal'!A:A,'PCF-Werte Rittal'!D:D,"")="","A1 - A3","A1 - D")</f>
        <v>A1 - A3</v>
      </c>
      <c r="E529" s="68">
        <v>1</v>
      </c>
      <c r="F529" s="68" t="s">
        <v>1048</v>
      </c>
      <c r="G529" s="70" t="str" cm="1">
        <f t="array" ref="G529">_xlfn.IFS(H529="2030-01","2025-01",H529="2031-01","2026-01")</f>
        <v>2026-01</v>
      </c>
      <c r="H529" s="79" t="str">
        <f>_xlfn.XLOOKUP(B529,'PCF-Werte Rittal'!A:A,'PCF-Werte Rittal'!K:K)</f>
        <v>2031-01</v>
      </c>
      <c r="I529" s="71" t="str">
        <f>_xlfn.XLOOKUP(B529,'PCF-Werte Rittal'!A:A,'PCF-Werte Rittal'!O:O)</f>
        <v>Internally</v>
      </c>
    </row>
    <row r="530" spans="1:9" x14ac:dyDescent="0.25">
      <c r="A530" s="74">
        <f>_xlfn.XLOOKUP(B530,'PCF-Werte Rittal'!A:A,'PCF-Werte Rittal'!C:C)</f>
        <v>4069196011234</v>
      </c>
      <c r="B530" s="71" t="str">
        <f>'PCF-Werte Rittal'!A531</f>
        <v>9360.613</v>
      </c>
      <c r="C530" s="73" cm="1">
        <f t="array" ref="C530">_xlfn.XLOOKUP(B530,'PCF-Werte Rittal'!A:A,IF('PCF-Werte Rittal'!D:D&lt;&gt;"",'PCF-Werte Rittal'!D:D,'PCF-Werte Rittal'!E:E),"")</f>
        <v>9.9630136873750015</v>
      </c>
      <c r="D530" s="72" t="str">
        <f>IF(_xlfn.XLOOKUP(B530,'PCF-Werte Rittal'!A:A,'PCF-Werte Rittal'!D:D,"")="","A1 - A3","A1 - D")</f>
        <v>A1 - A3</v>
      </c>
      <c r="E530" s="68">
        <v>1</v>
      </c>
      <c r="F530" s="68" t="s">
        <v>1048</v>
      </c>
      <c r="G530" s="70" t="str" cm="1">
        <f t="array" ref="G530">_xlfn.IFS(H530="2030-01","2025-01",H530="2031-01","2026-01")</f>
        <v>2026-01</v>
      </c>
      <c r="H530" s="79" t="str">
        <f>_xlfn.XLOOKUP(B530,'PCF-Werte Rittal'!A:A,'PCF-Werte Rittal'!K:K)</f>
        <v>2031-01</v>
      </c>
      <c r="I530" s="71" t="str">
        <f>_xlfn.XLOOKUP(B530,'PCF-Werte Rittal'!A:A,'PCF-Werte Rittal'!O:O)</f>
        <v>Internally</v>
      </c>
    </row>
    <row r="531" spans="1:9" x14ac:dyDescent="0.25">
      <c r="A531" s="74">
        <f>_xlfn.XLOOKUP(B531,'PCF-Werte Rittal'!A:A,'PCF-Werte Rittal'!C:C)</f>
        <v>4028177997073</v>
      </c>
      <c r="B531" s="71" t="str">
        <f>'PCF-Werte Rittal'!A532</f>
        <v>9360.625</v>
      </c>
      <c r="C531" s="73" cm="1">
        <f t="array" ref="C531">_xlfn.XLOOKUP(B531,'PCF-Werte Rittal'!A:A,IF('PCF-Werte Rittal'!D:D&lt;&gt;"",'PCF-Werte Rittal'!D:D,'PCF-Werte Rittal'!E:E),"")</f>
        <v>21.111381386000001</v>
      </c>
      <c r="D531" s="72" t="str">
        <f>IF(_xlfn.XLOOKUP(B531,'PCF-Werte Rittal'!A:A,'PCF-Werte Rittal'!D:D,"")="","A1 - A3","A1 - D")</f>
        <v>A1 - A3</v>
      </c>
      <c r="E531" s="68">
        <v>1</v>
      </c>
      <c r="F531" s="68" t="s">
        <v>1048</v>
      </c>
      <c r="G531" s="70" t="str" cm="1">
        <f t="array" ref="G531">_xlfn.IFS(H531="2030-01","2025-01",H531="2031-01","2026-01")</f>
        <v>2026-01</v>
      </c>
      <c r="H531" s="79" t="str">
        <f>_xlfn.XLOOKUP(B531,'PCF-Werte Rittal'!A:A,'PCF-Werte Rittal'!K:K)</f>
        <v>2031-01</v>
      </c>
      <c r="I531" s="71" t="str">
        <f>_xlfn.XLOOKUP(B531,'PCF-Werte Rittal'!A:A,'PCF-Werte Rittal'!O:O)</f>
        <v>Internally</v>
      </c>
    </row>
    <row r="532" spans="1:9" x14ac:dyDescent="0.25">
      <c r="A532" s="74">
        <f>_xlfn.XLOOKUP(B532,'PCF-Werte Rittal'!A:A,'PCF-Werte Rittal'!C:C)</f>
        <v>4028177997066</v>
      </c>
      <c r="B532" s="71" t="str">
        <f>'PCF-Werte Rittal'!A533</f>
        <v>9360.635</v>
      </c>
      <c r="C532" s="73" cm="1">
        <f t="array" ref="C532">_xlfn.XLOOKUP(B532,'PCF-Werte Rittal'!A:A,IF('PCF-Werte Rittal'!D:D&lt;&gt;"",'PCF-Werte Rittal'!D:D,'PCF-Werte Rittal'!E:E),"")</f>
        <v>28.1029384088</v>
      </c>
      <c r="D532" s="72" t="str">
        <f>IF(_xlfn.XLOOKUP(B532,'PCF-Werte Rittal'!A:A,'PCF-Werte Rittal'!D:D,"")="","A1 - A3","A1 - D")</f>
        <v>A1 - A3</v>
      </c>
      <c r="E532" s="68">
        <v>1</v>
      </c>
      <c r="F532" s="68" t="s">
        <v>1048</v>
      </c>
      <c r="G532" s="70" t="str" cm="1">
        <f t="array" ref="G532">_xlfn.IFS(H532="2030-01","2025-01",H532="2031-01","2026-01")</f>
        <v>2026-01</v>
      </c>
      <c r="H532" s="79" t="str">
        <f>_xlfn.XLOOKUP(B532,'PCF-Werte Rittal'!A:A,'PCF-Werte Rittal'!K:K)</f>
        <v>2031-01</v>
      </c>
      <c r="I532" s="71" t="str">
        <f>_xlfn.XLOOKUP(B532,'PCF-Werte Rittal'!A:A,'PCF-Werte Rittal'!O:O)</f>
        <v>Internally</v>
      </c>
    </row>
    <row r="533" spans="1:9" x14ac:dyDescent="0.25">
      <c r="A533" s="74">
        <f>_xlfn.XLOOKUP(B533,'PCF-Werte Rittal'!A:A,'PCF-Werte Rittal'!C:C)</f>
        <v>4028177997059</v>
      </c>
      <c r="B533" s="71" t="str">
        <f>'PCF-Werte Rittal'!A534</f>
        <v>9360.705</v>
      </c>
      <c r="C533" s="73" cm="1">
        <f t="array" ref="C533">_xlfn.XLOOKUP(B533,'PCF-Werte Rittal'!A:A,IF('PCF-Werte Rittal'!D:D&lt;&gt;"",'PCF-Werte Rittal'!D:D,'PCF-Werte Rittal'!E:E),"")</f>
        <v>1.8476524969999999</v>
      </c>
      <c r="D533" s="72" t="str">
        <f>IF(_xlfn.XLOOKUP(B533,'PCF-Werte Rittal'!A:A,'PCF-Werte Rittal'!D:D,"")="","A1 - A3","A1 - D")</f>
        <v>A1 - A3</v>
      </c>
      <c r="E533" s="68">
        <v>1</v>
      </c>
      <c r="F533" s="68" t="s">
        <v>1048</v>
      </c>
      <c r="G533" s="70" t="str" cm="1">
        <f t="array" ref="G533">_xlfn.IFS(H533="2030-01","2025-01",H533="2031-01","2026-01")</f>
        <v>2026-01</v>
      </c>
      <c r="H533" s="79" t="str">
        <f>_xlfn.XLOOKUP(B533,'PCF-Werte Rittal'!A:A,'PCF-Werte Rittal'!K:K)</f>
        <v>2031-01</v>
      </c>
      <c r="I533" s="71" t="str">
        <f>_xlfn.XLOOKUP(B533,'PCF-Werte Rittal'!A:A,'PCF-Werte Rittal'!O:O)</f>
        <v>Internally</v>
      </c>
    </row>
    <row r="534" spans="1:9" x14ac:dyDescent="0.25">
      <c r="A534" s="74">
        <f>_xlfn.XLOOKUP(B534,'PCF-Werte Rittal'!A:A,'PCF-Werte Rittal'!C:C)</f>
        <v>4028177997042</v>
      </c>
      <c r="B534" s="71" t="str">
        <f>'PCF-Werte Rittal'!A535</f>
        <v>9360.707</v>
      </c>
      <c r="C534" s="73" cm="1">
        <f t="array" ref="C534">_xlfn.XLOOKUP(B534,'PCF-Werte Rittal'!A:A,IF('PCF-Werte Rittal'!D:D&lt;&gt;"",'PCF-Werte Rittal'!D:D,'PCF-Werte Rittal'!E:E),"")</f>
        <v>1.9220869970000001</v>
      </c>
      <c r="D534" s="72" t="str">
        <f>IF(_xlfn.XLOOKUP(B534,'PCF-Werte Rittal'!A:A,'PCF-Werte Rittal'!D:D,"")="","A1 - A3","A1 - D")</f>
        <v>A1 - A3</v>
      </c>
      <c r="E534" s="68">
        <v>1</v>
      </c>
      <c r="F534" s="68" t="s">
        <v>1048</v>
      </c>
      <c r="G534" s="70" t="str" cm="1">
        <f t="array" ref="G534">_xlfn.IFS(H534="2030-01","2025-01",H534="2031-01","2026-01")</f>
        <v>2026-01</v>
      </c>
      <c r="H534" s="79" t="str">
        <f>_xlfn.XLOOKUP(B534,'PCF-Werte Rittal'!A:A,'PCF-Werte Rittal'!K:K)</f>
        <v>2031-01</v>
      </c>
      <c r="I534" s="71" t="str">
        <f>_xlfn.XLOOKUP(B534,'PCF-Werte Rittal'!A:A,'PCF-Werte Rittal'!O:O)</f>
        <v>Internally</v>
      </c>
    </row>
    <row r="535" spans="1:9" x14ac:dyDescent="0.25">
      <c r="A535" s="74">
        <f>_xlfn.XLOOKUP(B535,'PCF-Werte Rittal'!A:A,'PCF-Werte Rittal'!C:C)</f>
        <v>4028177997035</v>
      </c>
      <c r="B535" s="71" t="str">
        <f>'PCF-Werte Rittal'!A536</f>
        <v>9360.710</v>
      </c>
      <c r="C535" s="73" cm="1">
        <f t="array" ref="C535">_xlfn.XLOOKUP(B535,'PCF-Werte Rittal'!A:A,IF('PCF-Werte Rittal'!D:D&lt;&gt;"",'PCF-Werte Rittal'!D:D,'PCF-Werte Rittal'!E:E),"")</f>
        <v>2.1284897845000001</v>
      </c>
      <c r="D535" s="72" t="str">
        <f>IF(_xlfn.XLOOKUP(B535,'PCF-Werte Rittal'!A:A,'PCF-Werte Rittal'!D:D,"")="","A1 - A3","A1 - D")</f>
        <v>A1 - A3</v>
      </c>
      <c r="E535" s="68">
        <v>1</v>
      </c>
      <c r="F535" s="68" t="s">
        <v>1048</v>
      </c>
      <c r="G535" s="70" t="str" cm="1">
        <f t="array" ref="G535">_xlfn.IFS(H535="2030-01","2025-01",H535="2031-01","2026-01")</f>
        <v>2026-01</v>
      </c>
      <c r="H535" s="79" t="str">
        <f>_xlfn.XLOOKUP(B535,'PCF-Werte Rittal'!A:A,'PCF-Werte Rittal'!K:K)</f>
        <v>2031-01</v>
      </c>
      <c r="I535" s="71" t="str">
        <f>_xlfn.XLOOKUP(B535,'PCF-Werte Rittal'!A:A,'PCF-Werte Rittal'!O:O)</f>
        <v>Internally</v>
      </c>
    </row>
    <row r="536" spans="1:9" x14ac:dyDescent="0.25">
      <c r="A536" s="74">
        <f>_xlfn.XLOOKUP(B536,'PCF-Werte Rittal'!A:A,'PCF-Werte Rittal'!C:C)</f>
        <v>4028177997028</v>
      </c>
      <c r="B536" s="71" t="str">
        <f>'PCF-Werte Rittal'!A537</f>
        <v>9360.720</v>
      </c>
      <c r="C536" s="73" cm="1">
        <f t="array" ref="C536">_xlfn.XLOOKUP(B536,'PCF-Werte Rittal'!A:A,IF('PCF-Werte Rittal'!D:D&lt;&gt;"",'PCF-Werte Rittal'!D:D,'PCF-Werte Rittal'!E:E),"")</f>
        <v>2.1937798345000004</v>
      </c>
      <c r="D536" s="72" t="str">
        <f>IF(_xlfn.XLOOKUP(B536,'PCF-Werte Rittal'!A:A,'PCF-Werte Rittal'!D:D,"")="","A1 - A3","A1 - D")</f>
        <v>A1 - A3</v>
      </c>
      <c r="E536" s="68">
        <v>1</v>
      </c>
      <c r="F536" s="68" t="s">
        <v>1048</v>
      </c>
      <c r="G536" s="70" t="str" cm="1">
        <f t="array" ref="G536">_xlfn.IFS(H536="2030-01","2025-01",H536="2031-01","2026-01")</f>
        <v>2026-01</v>
      </c>
      <c r="H536" s="79" t="str">
        <f>_xlfn.XLOOKUP(B536,'PCF-Werte Rittal'!A:A,'PCF-Werte Rittal'!K:K)</f>
        <v>2031-01</v>
      </c>
      <c r="I536" s="71" t="str">
        <f>_xlfn.XLOOKUP(B536,'PCF-Werte Rittal'!A:A,'PCF-Werte Rittal'!O:O)</f>
        <v>Internally</v>
      </c>
    </row>
    <row r="537" spans="1:9" x14ac:dyDescent="0.25">
      <c r="A537" s="74">
        <f>_xlfn.XLOOKUP(B537,'PCF-Werte Rittal'!A:A,'PCF-Werte Rittal'!C:C)</f>
        <v>4028177997011</v>
      </c>
      <c r="B537" s="71" t="str">
        <f>'PCF-Werte Rittal'!A538</f>
        <v>9360.730</v>
      </c>
      <c r="C537" s="73" cm="1">
        <f t="array" ref="C537">_xlfn.XLOOKUP(B537,'PCF-Werte Rittal'!A:A,IF('PCF-Werte Rittal'!D:D&lt;&gt;"",'PCF-Werte Rittal'!D:D,'PCF-Werte Rittal'!E:E),"")</f>
        <v>2.3355525145000002</v>
      </c>
      <c r="D537" s="72" t="str">
        <f>IF(_xlfn.XLOOKUP(B537,'PCF-Werte Rittal'!A:A,'PCF-Werte Rittal'!D:D,"")="","A1 - A3","A1 - D")</f>
        <v>A1 - A3</v>
      </c>
      <c r="E537" s="68">
        <v>1</v>
      </c>
      <c r="F537" s="68" t="s">
        <v>1048</v>
      </c>
      <c r="G537" s="70" t="str" cm="1">
        <f t="array" ref="G537">_xlfn.IFS(H537="2030-01","2025-01",H537="2031-01","2026-01")</f>
        <v>2026-01</v>
      </c>
      <c r="H537" s="79" t="str">
        <f>_xlfn.XLOOKUP(B537,'PCF-Werte Rittal'!A:A,'PCF-Werte Rittal'!K:K)</f>
        <v>2031-01</v>
      </c>
      <c r="I537" s="71" t="str">
        <f>_xlfn.XLOOKUP(B537,'PCF-Werte Rittal'!A:A,'PCF-Werte Rittal'!O:O)</f>
        <v>Internally</v>
      </c>
    </row>
    <row r="538" spans="1:9" x14ac:dyDescent="0.25">
      <c r="A538" s="74">
        <f>_xlfn.XLOOKUP(B538,'PCF-Werte Rittal'!A:A,'PCF-Werte Rittal'!C:C)</f>
        <v>4028177997004</v>
      </c>
      <c r="B538" s="71" t="str">
        <f>'PCF-Werte Rittal'!A539</f>
        <v>9360.740</v>
      </c>
      <c r="C538" s="73" cm="1">
        <f t="array" ref="C538">_xlfn.XLOOKUP(B538,'PCF-Werte Rittal'!A:A,IF('PCF-Werte Rittal'!D:D&lt;&gt;"",'PCF-Werte Rittal'!D:D,'PCF-Werte Rittal'!E:E),"")</f>
        <v>3.0445644970000001</v>
      </c>
      <c r="D538" s="72" t="str">
        <f>IF(_xlfn.XLOOKUP(B538,'PCF-Werte Rittal'!A:A,'PCF-Werte Rittal'!D:D,"")="","A1 - A3","A1 - D")</f>
        <v>A1 - A3</v>
      </c>
      <c r="E538" s="68">
        <v>1</v>
      </c>
      <c r="F538" s="68" t="s">
        <v>1048</v>
      </c>
      <c r="G538" s="70" t="str" cm="1">
        <f t="array" ref="G538">_xlfn.IFS(H538="2030-01","2025-01",H538="2031-01","2026-01")</f>
        <v>2026-01</v>
      </c>
      <c r="H538" s="79" t="str">
        <f>_xlfn.XLOOKUP(B538,'PCF-Werte Rittal'!A:A,'PCF-Werte Rittal'!K:K)</f>
        <v>2031-01</v>
      </c>
      <c r="I538" s="71" t="str">
        <f>_xlfn.XLOOKUP(B538,'PCF-Werte Rittal'!A:A,'PCF-Werte Rittal'!O:O)</f>
        <v>Internally</v>
      </c>
    </row>
    <row r="539" spans="1:9" x14ac:dyDescent="0.25">
      <c r="A539" s="74">
        <f>_xlfn.XLOOKUP(B539,'PCF-Werte Rittal'!A:A,'PCF-Werte Rittal'!C:C)</f>
        <v>4028177996991</v>
      </c>
      <c r="B539" s="71" t="str">
        <f>'PCF-Werte Rittal'!A540</f>
        <v>9360.760</v>
      </c>
      <c r="C539" s="73" cm="1">
        <f t="array" ref="C539">_xlfn.XLOOKUP(B539,'PCF-Werte Rittal'!A:A,IF('PCF-Werte Rittal'!D:D&lt;&gt;"",'PCF-Werte Rittal'!D:D,'PCF-Werte Rittal'!E:E),"")</f>
        <v>3.383140042</v>
      </c>
      <c r="D539" s="72" t="str">
        <f>IF(_xlfn.XLOOKUP(B539,'PCF-Werte Rittal'!A:A,'PCF-Werte Rittal'!D:D,"")="","A1 - A3","A1 - D")</f>
        <v>A1 - A3</v>
      </c>
      <c r="E539" s="68">
        <v>1</v>
      </c>
      <c r="F539" s="68" t="s">
        <v>1048</v>
      </c>
      <c r="G539" s="70" t="str" cm="1">
        <f t="array" ref="G539">_xlfn.IFS(H539="2030-01","2025-01",H539="2031-01","2026-01")</f>
        <v>2026-01</v>
      </c>
      <c r="H539" s="79" t="str">
        <f>_xlfn.XLOOKUP(B539,'PCF-Werte Rittal'!A:A,'PCF-Werte Rittal'!K:K)</f>
        <v>2031-01</v>
      </c>
      <c r="I539" s="71" t="str">
        <f>_xlfn.XLOOKUP(B539,'PCF-Werte Rittal'!A:A,'PCF-Werte Rittal'!O:O)</f>
        <v>Internally</v>
      </c>
    </row>
    <row r="540" spans="1:9" x14ac:dyDescent="0.25">
      <c r="A540" s="74">
        <f>_xlfn.XLOOKUP(B540,'PCF-Werte Rittal'!A:A,'PCF-Werte Rittal'!C:C)</f>
        <v>4028177996984</v>
      </c>
      <c r="B540" s="71" t="str">
        <f>'PCF-Werte Rittal'!A541</f>
        <v>9360.780</v>
      </c>
      <c r="C540" s="73" cm="1">
        <f t="array" ref="C540">_xlfn.XLOOKUP(B540,'PCF-Werte Rittal'!A:A,IF('PCF-Werte Rittal'!D:D&lt;&gt;"",'PCF-Werte Rittal'!D:D,'PCF-Werte Rittal'!E:E),"")</f>
        <v>3.8261796670000003</v>
      </c>
      <c r="D540" s="72" t="str">
        <f>IF(_xlfn.XLOOKUP(B540,'PCF-Werte Rittal'!A:A,'PCF-Werte Rittal'!D:D,"")="","A1 - A3","A1 - D")</f>
        <v>A1 - A3</v>
      </c>
      <c r="E540" s="68">
        <v>1</v>
      </c>
      <c r="F540" s="68" t="s">
        <v>1048</v>
      </c>
      <c r="G540" s="70" t="str" cm="1">
        <f t="array" ref="G540">_xlfn.IFS(H540="2030-01","2025-01",H540="2031-01","2026-01")</f>
        <v>2026-01</v>
      </c>
      <c r="H540" s="79" t="str">
        <f>_xlfn.XLOOKUP(B540,'PCF-Werte Rittal'!A:A,'PCF-Werte Rittal'!K:K)</f>
        <v>2031-01</v>
      </c>
      <c r="I540" s="71" t="str">
        <f>_xlfn.XLOOKUP(B540,'PCF-Werte Rittal'!A:A,'PCF-Werte Rittal'!O:O)</f>
        <v>Internally</v>
      </c>
    </row>
    <row r="541" spans="1:9" x14ac:dyDescent="0.25">
      <c r="A541" s="74">
        <f>_xlfn.XLOOKUP(B541,'PCF-Werte Rittal'!A:A,'PCF-Werte Rittal'!C:C)</f>
        <v>4028177996946</v>
      </c>
      <c r="B541" s="71" t="str">
        <f>'PCF-Werte Rittal'!A542</f>
        <v>9360.790</v>
      </c>
      <c r="C541" s="73" cm="1">
        <f t="array" ref="C541">_xlfn.XLOOKUP(B541,'PCF-Werte Rittal'!A:A,IF('PCF-Werte Rittal'!D:D&lt;&gt;"",'PCF-Werte Rittal'!D:D,'PCF-Werte Rittal'!E:E),"")</f>
        <v>4.3440265910000004</v>
      </c>
      <c r="D541" s="72" t="str">
        <f>IF(_xlfn.XLOOKUP(B541,'PCF-Werte Rittal'!A:A,'PCF-Werte Rittal'!D:D,"")="","A1 - A3","A1 - D")</f>
        <v>A1 - A3</v>
      </c>
      <c r="E541" s="68">
        <v>1</v>
      </c>
      <c r="F541" s="68" t="s">
        <v>1048</v>
      </c>
      <c r="G541" s="70" t="str" cm="1">
        <f t="array" ref="G541">_xlfn.IFS(H541="2030-01","2025-01",H541="2031-01","2026-01")</f>
        <v>2026-01</v>
      </c>
      <c r="H541" s="79" t="str">
        <f>_xlfn.XLOOKUP(B541,'PCF-Werte Rittal'!A:A,'PCF-Werte Rittal'!K:K)</f>
        <v>2031-01</v>
      </c>
      <c r="I541" s="71" t="str">
        <f>_xlfn.XLOOKUP(B541,'PCF-Werte Rittal'!A:A,'PCF-Werte Rittal'!O:O)</f>
        <v>Internally</v>
      </c>
    </row>
    <row r="542" spans="1:9" x14ac:dyDescent="0.25">
      <c r="A542" s="74">
        <f>_xlfn.XLOOKUP(B542,'PCF-Werte Rittal'!A:A,'PCF-Werte Rittal'!C:C)</f>
        <v>4069196007374</v>
      </c>
      <c r="B542" s="71" t="str">
        <f>'PCF-Werte Rittal'!A543</f>
        <v>9360.798</v>
      </c>
      <c r="C542" s="73" cm="1">
        <f t="array" ref="C542">_xlfn.XLOOKUP(B542,'PCF-Werte Rittal'!A:A,IF('PCF-Werte Rittal'!D:D&lt;&gt;"",'PCF-Werte Rittal'!D:D,'PCF-Werte Rittal'!E:E),"")</f>
        <v>3.8963233910000001</v>
      </c>
      <c r="D542" s="72" t="str">
        <f>IF(_xlfn.XLOOKUP(B542,'PCF-Werte Rittal'!A:A,'PCF-Werte Rittal'!D:D,"")="","A1 - A3","A1 - D")</f>
        <v>A1 - A3</v>
      </c>
      <c r="E542" s="68">
        <v>1</v>
      </c>
      <c r="F542" s="68" t="s">
        <v>1048</v>
      </c>
      <c r="G542" s="70" t="str" cm="1">
        <f t="array" ref="G542">_xlfn.IFS(H542="2030-01","2025-01",H542="2031-01","2026-01")</f>
        <v>2026-01</v>
      </c>
      <c r="H542" s="79" t="str">
        <f>_xlfn.XLOOKUP(B542,'PCF-Werte Rittal'!A:A,'PCF-Werte Rittal'!K:K)</f>
        <v>2031-01</v>
      </c>
      <c r="I542" s="71" t="str">
        <f>_xlfn.XLOOKUP(B542,'PCF-Werte Rittal'!A:A,'PCF-Werte Rittal'!O:O)</f>
        <v>Internally</v>
      </c>
    </row>
    <row r="543" spans="1:9" x14ac:dyDescent="0.25">
      <c r="A543" s="74">
        <f>_xlfn.XLOOKUP(B543,'PCF-Werte Rittal'!A:A,'PCF-Werte Rittal'!C:C)</f>
        <v>4069196001419</v>
      </c>
      <c r="B543" s="71" t="str">
        <f>'PCF-Werte Rittal'!A544</f>
        <v>9360.802</v>
      </c>
      <c r="C543" s="73" cm="1">
        <f t="array" ref="C543">_xlfn.XLOOKUP(B543,'PCF-Werte Rittal'!A:A,IF('PCF-Werte Rittal'!D:D&lt;&gt;"",'PCF-Werte Rittal'!D:D,'PCF-Werte Rittal'!E:E),"")</f>
        <v>2.3887486322311129</v>
      </c>
      <c r="D543" s="72" t="str">
        <f>IF(_xlfn.XLOOKUP(B543,'PCF-Werte Rittal'!A:A,'PCF-Werte Rittal'!D:D,"")="","A1 - A3","A1 - D")</f>
        <v>A1 - A3</v>
      </c>
      <c r="E543" s="68">
        <v>1</v>
      </c>
      <c r="F543" s="68" t="s">
        <v>1048</v>
      </c>
      <c r="G543" s="70" t="str" cm="1">
        <f t="array" ref="G543">_xlfn.IFS(H543="2030-01","2025-01",H543="2031-01","2026-01")</f>
        <v>2026-01</v>
      </c>
      <c r="H543" s="79" t="str">
        <f>_xlfn.XLOOKUP(B543,'PCF-Werte Rittal'!A:A,'PCF-Werte Rittal'!K:K)</f>
        <v>2031-01</v>
      </c>
      <c r="I543" s="71" t="str">
        <f>_xlfn.XLOOKUP(B543,'PCF-Werte Rittal'!A:A,'PCF-Werte Rittal'!O:O)</f>
        <v>Internally</v>
      </c>
    </row>
    <row r="544" spans="1:9" x14ac:dyDescent="0.25">
      <c r="A544" s="74">
        <f>_xlfn.XLOOKUP(B544,'PCF-Werte Rittal'!A:A,'PCF-Werte Rittal'!C:C)</f>
        <v>4069196001433</v>
      </c>
      <c r="B544" s="71" t="str">
        <f>'PCF-Werte Rittal'!A545</f>
        <v>9360.805</v>
      </c>
      <c r="C544" s="73" cm="1">
        <f t="array" ref="C544">_xlfn.XLOOKUP(B544,'PCF-Werte Rittal'!A:A,IF('PCF-Werte Rittal'!D:D&lt;&gt;"",'PCF-Werte Rittal'!D:D,'PCF-Werte Rittal'!E:E),"")</f>
        <v>3.0057774337485603</v>
      </c>
      <c r="D544" s="72" t="str">
        <f>IF(_xlfn.XLOOKUP(B544,'PCF-Werte Rittal'!A:A,'PCF-Werte Rittal'!D:D,"")="","A1 - A3","A1 - D")</f>
        <v>A1 - A3</v>
      </c>
      <c r="E544" s="68">
        <v>1</v>
      </c>
      <c r="F544" s="68" t="s">
        <v>1048</v>
      </c>
      <c r="G544" s="70" t="str" cm="1">
        <f t="array" ref="G544">_xlfn.IFS(H544="2030-01","2025-01",H544="2031-01","2026-01")</f>
        <v>2026-01</v>
      </c>
      <c r="H544" s="79" t="str">
        <f>_xlfn.XLOOKUP(B544,'PCF-Werte Rittal'!A:A,'PCF-Werte Rittal'!K:K)</f>
        <v>2031-01</v>
      </c>
      <c r="I544" s="71" t="str">
        <f>_xlfn.XLOOKUP(B544,'PCF-Werte Rittal'!A:A,'PCF-Werte Rittal'!O:O)</f>
        <v>Internally</v>
      </c>
    </row>
    <row r="545" spans="1:9" x14ac:dyDescent="0.25">
      <c r="A545" s="74">
        <f>_xlfn.XLOOKUP(B545,'PCF-Werte Rittal'!A:A,'PCF-Werte Rittal'!C:C)</f>
        <v>4069196001440</v>
      </c>
      <c r="B545" s="71" t="str">
        <f>'PCF-Werte Rittal'!A546</f>
        <v>9360.824</v>
      </c>
      <c r="C545" s="73" cm="1">
        <f t="array" ref="C545">_xlfn.XLOOKUP(B545,'PCF-Werte Rittal'!A:A,IF('PCF-Werte Rittal'!D:D&lt;&gt;"",'PCF-Werte Rittal'!D:D,'PCF-Werte Rittal'!E:E),"")</f>
        <v>3.7033274337485609</v>
      </c>
      <c r="D545" s="72" t="str">
        <f>IF(_xlfn.XLOOKUP(B545,'PCF-Werte Rittal'!A:A,'PCF-Werte Rittal'!D:D,"")="","A1 - A3","A1 - D")</f>
        <v>A1 - A3</v>
      </c>
      <c r="E545" s="68">
        <v>1</v>
      </c>
      <c r="F545" s="68" t="s">
        <v>1048</v>
      </c>
      <c r="G545" s="70" t="str" cm="1">
        <f t="array" ref="G545">_xlfn.IFS(H545="2030-01","2025-01",H545="2031-01","2026-01")</f>
        <v>2026-01</v>
      </c>
      <c r="H545" s="79" t="str">
        <f>_xlfn.XLOOKUP(B545,'PCF-Werte Rittal'!A:A,'PCF-Werte Rittal'!K:K)</f>
        <v>2031-01</v>
      </c>
      <c r="I545" s="71" t="str">
        <f>_xlfn.XLOOKUP(B545,'PCF-Werte Rittal'!A:A,'PCF-Werte Rittal'!O:O)</f>
        <v>Internally</v>
      </c>
    </row>
    <row r="546" spans="1:9" x14ac:dyDescent="0.25">
      <c r="A546" s="74">
        <f>_xlfn.XLOOKUP(B546,'PCF-Werte Rittal'!A:A,'PCF-Werte Rittal'!C:C)</f>
        <v>4069196001457</v>
      </c>
      <c r="B546" s="71" t="str">
        <f>'PCF-Werte Rittal'!A547</f>
        <v>9360.825</v>
      </c>
      <c r="C546" s="73" cm="1">
        <f t="array" ref="C546">_xlfn.XLOOKUP(B546,'PCF-Werte Rittal'!A:A,IF('PCF-Werte Rittal'!D:D&lt;&gt;"",'PCF-Werte Rittal'!D:D,'PCF-Werte Rittal'!E:E),"")</f>
        <v>2.9523665784031445</v>
      </c>
      <c r="D546" s="72" t="str">
        <f>IF(_xlfn.XLOOKUP(B546,'PCF-Werte Rittal'!A:A,'PCF-Werte Rittal'!D:D,"")="","A1 - A3","A1 - D")</f>
        <v>A1 - A3</v>
      </c>
      <c r="E546" s="68">
        <v>1</v>
      </c>
      <c r="F546" s="68" t="s">
        <v>1048</v>
      </c>
      <c r="G546" s="70" t="str" cm="1">
        <f t="array" ref="G546">_xlfn.IFS(H546="2030-01","2025-01",H546="2031-01","2026-01")</f>
        <v>2026-01</v>
      </c>
      <c r="H546" s="79" t="str">
        <f>_xlfn.XLOOKUP(B546,'PCF-Werte Rittal'!A:A,'PCF-Werte Rittal'!K:K)</f>
        <v>2031-01</v>
      </c>
      <c r="I546" s="71" t="str">
        <f>_xlfn.XLOOKUP(B546,'PCF-Werte Rittal'!A:A,'PCF-Werte Rittal'!O:O)</f>
        <v>Internally</v>
      </c>
    </row>
    <row r="547" spans="1:9" x14ac:dyDescent="0.25">
      <c r="A547" s="74">
        <f>_xlfn.XLOOKUP(B547,'PCF-Werte Rittal'!A:A,'PCF-Werte Rittal'!C:C)</f>
        <v>4069196001471</v>
      </c>
      <c r="B547" s="71" t="str">
        <f>'PCF-Werte Rittal'!A548</f>
        <v>9361.300</v>
      </c>
      <c r="C547" s="73" cm="1">
        <f t="array" ref="C547">_xlfn.XLOOKUP(B547,'PCF-Werte Rittal'!A:A,IF('PCF-Werte Rittal'!D:D&lt;&gt;"",'PCF-Werte Rittal'!D:D,'PCF-Werte Rittal'!E:E),"")</f>
        <v>2.6897967205</v>
      </c>
      <c r="D547" s="72" t="str">
        <f>IF(_xlfn.XLOOKUP(B547,'PCF-Werte Rittal'!A:A,'PCF-Werte Rittal'!D:D,"")="","A1 - A3","A1 - D")</f>
        <v>A1 - A3</v>
      </c>
      <c r="E547" s="68">
        <v>1</v>
      </c>
      <c r="F547" s="68" t="s">
        <v>1048</v>
      </c>
      <c r="G547" s="70" t="str" cm="1">
        <f t="array" ref="G547">_xlfn.IFS(H547="2030-01","2025-01",H547="2031-01","2026-01")</f>
        <v>2026-01</v>
      </c>
      <c r="H547" s="79" t="str">
        <f>_xlfn.XLOOKUP(B547,'PCF-Werte Rittal'!A:A,'PCF-Werte Rittal'!K:K)</f>
        <v>2031-01</v>
      </c>
      <c r="I547" s="71" t="str">
        <f>_xlfn.XLOOKUP(B547,'PCF-Werte Rittal'!A:A,'PCF-Werte Rittal'!O:O)</f>
        <v>Internally</v>
      </c>
    </row>
    <row r="548" spans="1:9" x14ac:dyDescent="0.25">
      <c r="A548" s="74">
        <f>_xlfn.XLOOKUP(B548,'PCF-Werte Rittal'!A:A,'PCF-Werte Rittal'!C:C)</f>
        <v>4069196001488</v>
      </c>
      <c r="B548" s="71" t="str">
        <f>'PCF-Werte Rittal'!A549</f>
        <v>9361.315</v>
      </c>
      <c r="C548" s="73" cm="1">
        <f t="array" ref="C548">_xlfn.XLOOKUP(B548,'PCF-Werte Rittal'!A:A,IF('PCF-Werte Rittal'!D:D&lt;&gt;"",'PCF-Werte Rittal'!D:D,'PCF-Werte Rittal'!E:E),"")</f>
        <v>4.4683011800000001</v>
      </c>
      <c r="D548" s="72" t="str">
        <f>IF(_xlfn.XLOOKUP(B548,'PCF-Werte Rittal'!A:A,'PCF-Werte Rittal'!D:D,"")="","A1 - A3","A1 - D")</f>
        <v>A1 - A3</v>
      </c>
      <c r="E548" s="68">
        <v>1</v>
      </c>
      <c r="F548" s="68" t="s">
        <v>1048</v>
      </c>
      <c r="G548" s="70" t="str" cm="1">
        <f t="array" ref="G548">_xlfn.IFS(H548="2030-01","2025-01",H548="2031-01","2026-01")</f>
        <v>2026-01</v>
      </c>
      <c r="H548" s="79" t="str">
        <f>_xlfn.XLOOKUP(B548,'PCF-Werte Rittal'!A:A,'PCF-Werte Rittal'!K:K)</f>
        <v>2031-01</v>
      </c>
      <c r="I548" s="71" t="str">
        <f>_xlfn.XLOOKUP(B548,'PCF-Werte Rittal'!A:A,'PCF-Werte Rittal'!O:O)</f>
        <v>Internally</v>
      </c>
    </row>
    <row r="549" spans="1:9" x14ac:dyDescent="0.25">
      <c r="A549" s="74">
        <f>_xlfn.XLOOKUP(B549,'PCF-Werte Rittal'!A:A,'PCF-Werte Rittal'!C:C)</f>
        <v>4069196001495</v>
      </c>
      <c r="B549" s="71" t="str">
        <f>'PCF-Werte Rittal'!A550</f>
        <v>9362.000</v>
      </c>
      <c r="C549" s="73" cm="1">
        <f t="array" ref="C549">_xlfn.XLOOKUP(B549,'PCF-Werte Rittal'!A:A,IF('PCF-Werte Rittal'!D:D&lt;&gt;"",'PCF-Werte Rittal'!D:D,'PCF-Werte Rittal'!E:E),"")</f>
        <v>6.8525400000000003</v>
      </c>
      <c r="D549" s="72" t="str">
        <f>IF(_xlfn.XLOOKUP(B549,'PCF-Werte Rittal'!A:A,'PCF-Werte Rittal'!D:D,"")="","A1 - A3","A1 - D")</f>
        <v>A1 - A3</v>
      </c>
      <c r="E549" s="68">
        <v>1</v>
      </c>
      <c r="F549" s="68" t="s">
        <v>1048</v>
      </c>
      <c r="G549" s="70" t="str" cm="1">
        <f t="array" ref="G549">_xlfn.IFS(H549="2030-01","2025-01",H549="2031-01","2026-01")</f>
        <v>2026-01</v>
      </c>
      <c r="H549" s="79" t="str">
        <f>_xlfn.XLOOKUP(B549,'PCF-Werte Rittal'!A:A,'PCF-Werte Rittal'!K:K)</f>
        <v>2031-01</v>
      </c>
      <c r="I549" s="71" t="str">
        <f>_xlfn.XLOOKUP(B549,'PCF-Werte Rittal'!A:A,'PCF-Werte Rittal'!O:O)</f>
        <v>Internally</v>
      </c>
    </row>
    <row r="550" spans="1:9" x14ac:dyDescent="0.25">
      <c r="A550" s="74">
        <f>_xlfn.XLOOKUP(B550,'PCF-Werte Rittal'!A:A,'PCF-Werte Rittal'!C:C)</f>
        <v>4069196001501</v>
      </c>
      <c r="B550" s="71" t="str">
        <f>'PCF-Werte Rittal'!A551</f>
        <v>9362.005</v>
      </c>
      <c r="C550" s="73" cm="1">
        <f t="array" ref="C550">_xlfn.XLOOKUP(B550,'PCF-Werte Rittal'!A:A,IF('PCF-Werte Rittal'!D:D&lt;&gt;"",'PCF-Werte Rittal'!D:D,'PCF-Werte Rittal'!E:E),"")</f>
        <v>7.7102000000000004</v>
      </c>
      <c r="D550" s="72" t="str">
        <f>IF(_xlfn.XLOOKUP(B550,'PCF-Werte Rittal'!A:A,'PCF-Werte Rittal'!D:D,"")="","A1 - A3","A1 - D")</f>
        <v>A1 - A3</v>
      </c>
      <c r="E550" s="68">
        <v>1</v>
      </c>
      <c r="F550" s="68" t="s">
        <v>1048</v>
      </c>
      <c r="G550" s="70" t="str" cm="1">
        <f t="array" ref="G550">_xlfn.IFS(H550="2030-01","2025-01",H550="2031-01","2026-01")</f>
        <v>2026-01</v>
      </c>
      <c r="H550" s="79" t="str">
        <f>_xlfn.XLOOKUP(B550,'PCF-Werte Rittal'!A:A,'PCF-Werte Rittal'!K:K)</f>
        <v>2031-01</v>
      </c>
      <c r="I550" s="71" t="str">
        <f>_xlfn.XLOOKUP(B550,'PCF-Werte Rittal'!A:A,'PCF-Werte Rittal'!O:O)</f>
        <v>Internally</v>
      </c>
    </row>
    <row r="551" spans="1:9" x14ac:dyDescent="0.25">
      <c r="A551" s="74">
        <f>_xlfn.XLOOKUP(B551,'PCF-Werte Rittal'!A:A,'PCF-Werte Rittal'!C:C)</f>
        <v>4069196001518</v>
      </c>
      <c r="B551" s="71" t="str">
        <f>'PCF-Werte Rittal'!A552</f>
        <v>9362.030</v>
      </c>
      <c r="C551" s="73" cm="1">
        <f t="array" ref="C551">_xlfn.XLOOKUP(B551,'PCF-Werte Rittal'!A:A,IF('PCF-Werte Rittal'!D:D&lt;&gt;"",'PCF-Werte Rittal'!D:D,'PCF-Werte Rittal'!E:E),"")</f>
        <v>6.4823399999999998</v>
      </c>
      <c r="D551" s="72" t="str">
        <f>IF(_xlfn.XLOOKUP(B551,'PCF-Werte Rittal'!A:A,'PCF-Werte Rittal'!D:D,"")="","A1 - A3","A1 - D")</f>
        <v>A1 - A3</v>
      </c>
      <c r="E551" s="68">
        <v>1</v>
      </c>
      <c r="F551" s="68" t="s">
        <v>1048</v>
      </c>
      <c r="G551" s="70" t="str" cm="1">
        <f t="array" ref="G551">_xlfn.IFS(H551="2030-01","2025-01",H551="2031-01","2026-01")</f>
        <v>2026-01</v>
      </c>
      <c r="H551" s="79" t="str">
        <f>_xlfn.XLOOKUP(B551,'PCF-Werte Rittal'!A:A,'PCF-Werte Rittal'!K:K)</f>
        <v>2031-01</v>
      </c>
      <c r="I551" s="71" t="str">
        <f>_xlfn.XLOOKUP(B551,'PCF-Werte Rittal'!A:A,'PCF-Werte Rittal'!O:O)</f>
        <v>Internally</v>
      </c>
    </row>
    <row r="552" spans="1:9" x14ac:dyDescent="0.25">
      <c r="A552" s="74">
        <f>_xlfn.XLOOKUP(B552,'PCF-Werte Rittal'!A:A,'PCF-Werte Rittal'!C:C)</f>
        <v>4069196001525</v>
      </c>
      <c r="B552" s="71" t="str">
        <f>'PCF-Werte Rittal'!A553</f>
        <v>9362.035</v>
      </c>
      <c r="C552" s="73" cm="1">
        <f t="array" ref="C552">_xlfn.XLOOKUP(B552,'PCF-Werte Rittal'!A:A,IF('PCF-Werte Rittal'!D:D&lt;&gt;"",'PCF-Werte Rittal'!D:D,'PCF-Werte Rittal'!E:E),"")</f>
        <v>7.863999999999999</v>
      </c>
      <c r="D552" s="72" t="str">
        <f>IF(_xlfn.XLOOKUP(B552,'PCF-Werte Rittal'!A:A,'PCF-Werte Rittal'!D:D,"")="","A1 - A3","A1 - D")</f>
        <v>A1 - A3</v>
      </c>
      <c r="E552" s="68">
        <v>1</v>
      </c>
      <c r="F552" s="68" t="s">
        <v>1048</v>
      </c>
      <c r="G552" s="70" t="str" cm="1">
        <f t="array" ref="G552">_xlfn.IFS(H552="2030-01","2025-01",H552="2031-01","2026-01")</f>
        <v>2026-01</v>
      </c>
      <c r="H552" s="79" t="str">
        <f>_xlfn.XLOOKUP(B552,'PCF-Werte Rittal'!A:A,'PCF-Werte Rittal'!K:K)</f>
        <v>2031-01</v>
      </c>
      <c r="I552" s="71" t="str">
        <f>_xlfn.XLOOKUP(B552,'PCF-Werte Rittal'!A:A,'PCF-Werte Rittal'!O:O)</f>
        <v>Internally</v>
      </c>
    </row>
    <row r="553" spans="1:9" x14ac:dyDescent="0.25">
      <c r="A553" s="74">
        <f>_xlfn.XLOOKUP(B553,'PCF-Werte Rittal'!A:A,'PCF-Werte Rittal'!C:C)</f>
        <v>4069196001549</v>
      </c>
      <c r="B553" s="71" t="str">
        <f>'PCF-Werte Rittal'!A554</f>
        <v>9362.110</v>
      </c>
      <c r="C553" s="73" cm="1">
        <f t="array" ref="C553">_xlfn.XLOOKUP(B553,'PCF-Werte Rittal'!A:A,IF('PCF-Werte Rittal'!D:D&lt;&gt;"",'PCF-Werte Rittal'!D:D,'PCF-Werte Rittal'!E:E),"")</f>
        <v>15.394410000000001</v>
      </c>
      <c r="D553" s="72" t="str">
        <f>IF(_xlfn.XLOOKUP(B553,'PCF-Werte Rittal'!A:A,'PCF-Werte Rittal'!D:D,"")="","A1 - A3","A1 - D")</f>
        <v>A1 - A3</v>
      </c>
      <c r="E553" s="68">
        <v>1</v>
      </c>
      <c r="F553" s="68" t="s">
        <v>1048</v>
      </c>
      <c r="G553" s="70" t="str" cm="1">
        <f t="array" ref="G553">_xlfn.IFS(H553="2030-01","2025-01",H553="2031-01","2026-01")</f>
        <v>2026-01</v>
      </c>
      <c r="H553" s="79" t="str">
        <f>_xlfn.XLOOKUP(B553,'PCF-Werte Rittal'!A:A,'PCF-Werte Rittal'!K:K)</f>
        <v>2031-01</v>
      </c>
      <c r="I553" s="71" t="str">
        <f>_xlfn.XLOOKUP(B553,'PCF-Werte Rittal'!A:A,'PCF-Werte Rittal'!O:O)</f>
        <v>Internally</v>
      </c>
    </row>
    <row r="554" spans="1:9" x14ac:dyDescent="0.25">
      <c r="A554" s="74">
        <f>_xlfn.XLOOKUP(B554,'PCF-Werte Rittal'!A:A,'PCF-Werte Rittal'!C:C)</f>
        <v>4069196001556</v>
      </c>
      <c r="B554" s="71" t="str">
        <f>'PCF-Werte Rittal'!A555</f>
        <v>9362.115</v>
      </c>
      <c r="C554" s="73" cm="1">
        <f t="array" ref="C554">_xlfn.XLOOKUP(B554,'PCF-Werte Rittal'!A:A,IF('PCF-Werte Rittal'!D:D&lt;&gt;"",'PCF-Werte Rittal'!D:D,'PCF-Werte Rittal'!E:E),"")</f>
        <v>18.206660000000003</v>
      </c>
      <c r="D554" s="72" t="str">
        <f>IF(_xlfn.XLOOKUP(B554,'PCF-Werte Rittal'!A:A,'PCF-Werte Rittal'!D:D,"")="","A1 - A3","A1 - D")</f>
        <v>A1 - A3</v>
      </c>
      <c r="E554" s="68">
        <v>1</v>
      </c>
      <c r="F554" s="68" t="s">
        <v>1048</v>
      </c>
      <c r="G554" s="70" t="str" cm="1">
        <f t="array" ref="G554">_xlfn.IFS(H554="2030-01","2025-01",H554="2031-01","2026-01")</f>
        <v>2026-01</v>
      </c>
      <c r="H554" s="79" t="str">
        <f>_xlfn.XLOOKUP(B554,'PCF-Werte Rittal'!A:A,'PCF-Werte Rittal'!K:K)</f>
        <v>2031-01</v>
      </c>
      <c r="I554" s="71" t="str">
        <f>_xlfn.XLOOKUP(B554,'PCF-Werte Rittal'!A:A,'PCF-Werte Rittal'!O:O)</f>
        <v>Internally</v>
      </c>
    </row>
    <row r="555" spans="1:9" x14ac:dyDescent="0.25">
      <c r="A555" s="74">
        <f>_xlfn.XLOOKUP(B555,'PCF-Werte Rittal'!A:A,'PCF-Werte Rittal'!C:C)</f>
        <v>4069196001570</v>
      </c>
      <c r="B555" s="71" t="str">
        <f>'PCF-Werte Rittal'!A556</f>
        <v>9362.140</v>
      </c>
      <c r="C555" s="73" cm="1">
        <f t="array" ref="C555">_xlfn.XLOOKUP(B555,'PCF-Werte Rittal'!A:A,IF('PCF-Werte Rittal'!D:D&lt;&gt;"",'PCF-Werte Rittal'!D:D,'PCF-Werte Rittal'!E:E),"")</f>
        <v>17.582110000000004</v>
      </c>
      <c r="D555" s="72" t="str">
        <f>IF(_xlfn.XLOOKUP(B555,'PCF-Werte Rittal'!A:A,'PCF-Werte Rittal'!D:D,"")="","A1 - A3","A1 - D")</f>
        <v>A1 - A3</v>
      </c>
      <c r="E555" s="68">
        <v>1</v>
      </c>
      <c r="F555" s="68" t="s">
        <v>1048</v>
      </c>
      <c r="G555" s="70" t="str" cm="1">
        <f t="array" ref="G555">_xlfn.IFS(H555="2030-01","2025-01",H555="2031-01","2026-01")</f>
        <v>2026-01</v>
      </c>
      <c r="H555" s="79" t="str">
        <f>_xlfn.XLOOKUP(B555,'PCF-Werte Rittal'!A:A,'PCF-Werte Rittal'!K:K)</f>
        <v>2031-01</v>
      </c>
      <c r="I555" s="71" t="str">
        <f>_xlfn.XLOOKUP(B555,'PCF-Werte Rittal'!A:A,'PCF-Werte Rittal'!O:O)</f>
        <v>Internally</v>
      </c>
    </row>
    <row r="556" spans="1:9" x14ac:dyDescent="0.25">
      <c r="A556" s="74">
        <f>_xlfn.XLOOKUP(B556,'PCF-Werte Rittal'!A:A,'PCF-Werte Rittal'!C:C)</f>
        <v>4069196001587</v>
      </c>
      <c r="B556" s="71" t="str">
        <f>'PCF-Werte Rittal'!A557</f>
        <v>9362.210</v>
      </c>
      <c r="C556" s="73" cm="1">
        <f t="array" ref="C556">_xlfn.XLOOKUP(B556,'PCF-Werte Rittal'!A:A,IF('PCF-Werte Rittal'!D:D&lt;&gt;"",'PCF-Werte Rittal'!D:D,'PCF-Werte Rittal'!E:E),"")</f>
        <v>26.35209</v>
      </c>
      <c r="D556" s="72" t="str">
        <f>IF(_xlfn.XLOOKUP(B556,'PCF-Werte Rittal'!A:A,'PCF-Werte Rittal'!D:D,"")="","A1 - A3","A1 - D")</f>
        <v>A1 - A3</v>
      </c>
      <c r="E556" s="68">
        <v>1</v>
      </c>
      <c r="F556" s="68" t="s">
        <v>1048</v>
      </c>
      <c r="G556" s="70" t="str" cm="1">
        <f t="array" ref="G556">_xlfn.IFS(H556="2030-01","2025-01",H556="2031-01","2026-01")</f>
        <v>2026-01</v>
      </c>
      <c r="H556" s="79" t="str">
        <f>_xlfn.XLOOKUP(B556,'PCF-Werte Rittal'!A:A,'PCF-Werte Rittal'!K:K)</f>
        <v>2031-01</v>
      </c>
      <c r="I556" s="71" t="str">
        <f>_xlfn.XLOOKUP(B556,'PCF-Werte Rittal'!A:A,'PCF-Werte Rittal'!O:O)</f>
        <v>Internally</v>
      </c>
    </row>
    <row r="557" spans="1:9" x14ac:dyDescent="0.25">
      <c r="A557" s="74">
        <f>_xlfn.XLOOKUP(B557,'PCF-Werte Rittal'!A:A,'PCF-Werte Rittal'!C:C)</f>
        <v>4069196001594</v>
      </c>
      <c r="B557" s="71" t="str">
        <f>'PCF-Werte Rittal'!A558</f>
        <v>9362.215</v>
      </c>
      <c r="C557" s="73" cm="1">
        <f t="array" ref="C557">_xlfn.XLOOKUP(B557,'PCF-Werte Rittal'!A:A,IF('PCF-Werte Rittal'!D:D&lt;&gt;"",'PCF-Werte Rittal'!D:D,'PCF-Werte Rittal'!E:E),"")</f>
        <v>28.52899</v>
      </c>
      <c r="D557" s="72" t="str">
        <f>IF(_xlfn.XLOOKUP(B557,'PCF-Werte Rittal'!A:A,'PCF-Werte Rittal'!D:D,"")="","A1 - A3","A1 - D")</f>
        <v>A1 - A3</v>
      </c>
      <c r="E557" s="68">
        <v>1</v>
      </c>
      <c r="F557" s="68" t="s">
        <v>1048</v>
      </c>
      <c r="G557" s="70" t="str" cm="1">
        <f t="array" ref="G557">_xlfn.IFS(H557="2030-01","2025-01",H557="2031-01","2026-01")</f>
        <v>2026-01</v>
      </c>
      <c r="H557" s="79" t="str">
        <f>_xlfn.XLOOKUP(B557,'PCF-Werte Rittal'!A:A,'PCF-Werte Rittal'!K:K)</f>
        <v>2031-01</v>
      </c>
      <c r="I557" s="71" t="str">
        <f>_xlfn.XLOOKUP(B557,'PCF-Werte Rittal'!A:A,'PCF-Werte Rittal'!O:O)</f>
        <v>Internally</v>
      </c>
    </row>
    <row r="558" spans="1:9" x14ac:dyDescent="0.25">
      <c r="A558" s="74">
        <f>_xlfn.XLOOKUP(B558,'PCF-Werte Rittal'!A:A,'PCF-Werte Rittal'!C:C)</f>
        <v>4069196001617</v>
      </c>
      <c r="B558" s="71" t="str">
        <f>'PCF-Werte Rittal'!A559</f>
        <v>9362.250</v>
      </c>
      <c r="C558" s="73" cm="1">
        <f t="array" ref="C558">_xlfn.XLOOKUP(B558,'PCF-Werte Rittal'!A:A,IF('PCF-Werte Rittal'!D:D&lt;&gt;"",'PCF-Werte Rittal'!D:D,'PCF-Werte Rittal'!E:E),"")</f>
        <v>28.841090000000001</v>
      </c>
      <c r="D558" s="72" t="str">
        <f>IF(_xlfn.XLOOKUP(B558,'PCF-Werte Rittal'!A:A,'PCF-Werte Rittal'!D:D,"")="","A1 - A3","A1 - D")</f>
        <v>A1 - A3</v>
      </c>
      <c r="E558" s="68">
        <v>1</v>
      </c>
      <c r="F558" s="68" t="s">
        <v>1048</v>
      </c>
      <c r="G558" s="70" t="str" cm="1">
        <f t="array" ref="G558">_xlfn.IFS(H558="2030-01","2025-01",H558="2031-01","2026-01")</f>
        <v>2026-01</v>
      </c>
      <c r="H558" s="79" t="str">
        <f>_xlfn.XLOOKUP(B558,'PCF-Werte Rittal'!A:A,'PCF-Werte Rittal'!K:K)</f>
        <v>2031-01</v>
      </c>
      <c r="I558" s="71" t="str">
        <f>_xlfn.XLOOKUP(B558,'PCF-Werte Rittal'!A:A,'PCF-Werte Rittal'!O:O)</f>
        <v>Internally</v>
      </c>
    </row>
    <row r="559" spans="1:9" x14ac:dyDescent="0.25">
      <c r="A559" s="74">
        <f>_xlfn.XLOOKUP(B559,'PCF-Werte Rittal'!A:A,'PCF-Werte Rittal'!C:C)</f>
        <v>4069196001624</v>
      </c>
      <c r="B559" s="71" t="str">
        <f>'PCF-Werte Rittal'!A560</f>
        <v>9362.310</v>
      </c>
      <c r="C559" s="73" cm="1">
        <f t="array" ref="C559">_xlfn.XLOOKUP(B559,'PCF-Werte Rittal'!A:A,IF('PCF-Werte Rittal'!D:D&lt;&gt;"",'PCF-Werte Rittal'!D:D,'PCF-Werte Rittal'!E:E),"")</f>
        <v>30.421300000000002</v>
      </c>
      <c r="D559" s="72" t="str">
        <f>IF(_xlfn.XLOOKUP(B559,'PCF-Werte Rittal'!A:A,'PCF-Werte Rittal'!D:D,"")="","A1 - A3","A1 - D")</f>
        <v>A1 - A3</v>
      </c>
      <c r="E559" s="68">
        <v>1</v>
      </c>
      <c r="F559" s="68" t="s">
        <v>1048</v>
      </c>
      <c r="G559" s="70" t="str" cm="1">
        <f t="array" ref="G559">_xlfn.IFS(H559="2030-01","2025-01",H559="2031-01","2026-01")</f>
        <v>2026-01</v>
      </c>
      <c r="H559" s="79" t="str">
        <f>_xlfn.XLOOKUP(B559,'PCF-Werte Rittal'!A:A,'PCF-Werte Rittal'!K:K)</f>
        <v>2031-01</v>
      </c>
      <c r="I559" s="71" t="str">
        <f>_xlfn.XLOOKUP(B559,'PCF-Werte Rittal'!A:A,'PCF-Werte Rittal'!O:O)</f>
        <v>Internally</v>
      </c>
    </row>
    <row r="560" spans="1:9" x14ac:dyDescent="0.25">
      <c r="A560" s="74">
        <f>_xlfn.XLOOKUP(B560,'PCF-Werte Rittal'!A:A,'PCF-Werte Rittal'!C:C)</f>
        <v>4069196001631</v>
      </c>
      <c r="B560" s="71" t="str">
        <f>'PCF-Werte Rittal'!A561</f>
        <v>9362.315</v>
      </c>
      <c r="C560" s="73" cm="1">
        <f t="array" ref="C560">_xlfn.XLOOKUP(B560,'PCF-Werte Rittal'!A:A,IF('PCF-Werte Rittal'!D:D&lt;&gt;"",'PCF-Werte Rittal'!D:D,'PCF-Werte Rittal'!E:E),"")</f>
        <v>32.075740000000003</v>
      </c>
      <c r="D560" s="72" t="str">
        <f>IF(_xlfn.XLOOKUP(B560,'PCF-Werte Rittal'!A:A,'PCF-Werte Rittal'!D:D,"")="","A1 - A3","A1 - D")</f>
        <v>A1 - A3</v>
      </c>
      <c r="E560" s="68">
        <v>1</v>
      </c>
      <c r="F560" s="68" t="s">
        <v>1048</v>
      </c>
      <c r="G560" s="70" t="str" cm="1">
        <f t="array" ref="G560">_xlfn.IFS(H560="2030-01","2025-01",H560="2031-01","2026-01")</f>
        <v>2026-01</v>
      </c>
      <c r="H560" s="79" t="str">
        <f>_xlfn.XLOOKUP(B560,'PCF-Werte Rittal'!A:A,'PCF-Werte Rittal'!K:K)</f>
        <v>2031-01</v>
      </c>
      <c r="I560" s="71" t="str">
        <f>_xlfn.XLOOKUP(B560,'PCF-Werte Rittal'!A:A,'PCF-Werte Rittal'!O:O)</f>
        <v>Internally</v>
      </c>
    </row>
    <row r="561" spans="1:9" x14ac:dyDescent="0.25">
      <c r="A561" s="74">
        <f>_xlfn.XLOOKUP(B561,'PCF-Werte Rittal'!A:A,'PCF-Werte Rittal'!C:C)</f>
        <v>4069196001655</v>
      </c>
      <c r="B561" s="71" t="str">
        <f>'PCF-Werte Rittal'!A562</f>
        <v>9362.350</v>
      </c>
      <c r="C561" s="73" cm="1">
        <f t="array" ref="C561">_xlfn.XLOOKUP(B561,'PCF-Werte Rittal'!A:A,IF('PCF-Werte Rittal'!D:D&lt;&gt;"",'PCF-Werte Rittal'!D:D,'PCF-Werte Rittal'!E:E),"")</f>
        <v>32.058800000000005</v>
      </c>
      <c r="D561" s="72" t="str">
        <f>IF(_xlfn.XLOOKUP(B561,'PCF-Werte Rittal'!A:A,'PCF-Werte Rittal'!D:D,"")="","A1 - A3","A1 - D")</f>
        <v>A1 - A3</v>
      </c>
      <c r="E561" s="68">
        <v>1</v>
      </c>
      <c r="F561" s="68" t="s">
        <v>1048</v>
      </c>
      <c r="G561" s="70" t="str" cm="1">
        <f t="array" ref="G561">_xlfn.IFS(H561="2030-01","2025-01",H561="2031-01","2026-01")</f>
        <v>2026-01</v>
      </c>
      <c r="H561" s="79" t="str">
        <f>_xlfn.XLOOKUP(B561,'PCF-Werte Rittal'!A:A,'PCF-Werte Rittal'!K:K)</f>
        <v>2031-01</v>
      </c>
      <c r="I561" s="71" t="str">
        <f>_xlfn.XLOOKUP(B561,'PCF-Werte Rittal'!A:A,'PCF-Werte Rittal'!O:O)</f>
        <v>Internally</v>
      </c>
    </row>
    <row r="562" spans="1:9" x14ac:dyDescent="0.25">
      <c r="A562" s="74">
        <f>_xlfn.XLOOKUP(B562,'PCF-Werte Rittal'!A:A,'PCF-Werte Rittal'!C:C)</f>
        <v>4069196001662</v>
      </c>
      <c r="B562" s="71" t="str">
        <f>'PCF-Werte Rittal'!A563</f>
        <v>9362.421</v>
      </c>
      <c r="C562" s="73" cm="1">
        <f t="array" ref="C562">_xlfn.XLOOKUP(B562,'PCF-Werte Rittal'!A:A,IF('PCF-Werte Rittal'!D:D&lt;&gt;"",'PCF-Werte Rittal'!D:D,'PCF-Werte Rittal'!E:E),"")</f>
        <v>4.8222200000000006</v>
      </c>
      <c r="D562" s="72" t="str">
        <f>IF(_xlfn.XLOOKUP(B562,'PCF-Werte Rittal'!A:A,'PCF-Werte Rittal'!D:D,"")="","A1 - A3","A1 - D")</f>
        <v>A1 - A3</v>
      </c>
      <c r="E562" s="68">
        <v>1</v>
      </c>
      <c r="F562" s="68" t="s">
        <v>1048</v>
      </c>
      <c r="G562" s="70" t="str" cm="1">
        <f t="array" ref="G562">_xlfn.IFS(H562="2030-01","2025-01",H562="2031-01","2026-01")</f>
        <v>2026-01</v>
      </c>
      <c r="H562" s="79" t="str">
        <f>_xlfn.XLOOKUP(B562,'PCF-Werte Rittal'!A:A,'PCF-Werte Rittal'!K:K)</f>
        <v>2031-01</v>
      </c>
      <c r="I562" s="71" t="str">
        <f>_xlfn.XLOOKUP(B562,'PCF-Werte Rittal'!A:A,'PCF-Werte Rittal'!O:O)</f>
        <v>Internally</v>
      </c>
    </row>
    <row r="563" spans="1:9" x14ac:dyDescent="0.25">
      <c r="A563" s="74">
        <f>_xlfn.XLOOKUP(B563,'PCF-Werte Rittal'!A:A,'PCF-Werte Rittal'!C:C)</f>
        <v>4069196001679</v>
      </c>
      <c r="B563" s="71" t="str">
        <f>'PCF-Werte Rittal'!A564</f>
        <v>9362.422</v>
      </c>
      <c r="C563" s="73" cm="1">
        <f t="array" ref="C563">_xlfn.XLOOKUP(B563,'PCF-Werte Rittal'!A:A,IF('PCF-Werte Rittal'!D:D&lt;&gt;"",'PCF-Werte Rittal'!D:D,'PCF-Werte Rittal'!E:E),"")</f>
        <v>4.5305700000000009</v>
      </c>
      <c r="D563" s="72" t="str">
        <f>IF(_xlfn.XLOOKUP(B563,'PCF-Werte Rittal'!A:A,'PCF-Werte Rittal'!D:D,"")="","A1 - A3","A1 - D")</f>
        <v>A1 - A3</v>
      </c>
      <c r="E563" s="68">
        <v>1</v>
      </c>
      <c r="F563" s="68" t="s">
        <v>1048</v>
      </c>
      <c r="G563" s="70" t="str" cm="1">
        <f t="array" ref="G563">_xlfn.IFS(H563="2030-01","2025-01",H563="2031-01","2026-01")</f>
        <v>2026-01</v>
      </c>
      <c r="H563" s="79" t="str">
        <f>_xlfn.XLOOKUP(B563,'PCF-Werte Rittal'!A:A,'PCF-Werte Rittal'!K:K)</f>
        <v>2031-01</v>
      </c>
      <c r="I563" s="71" t="str">
        <f>_xlfn.XLOOKUP(B563,'PCF-Werte Rittal'!A:A,'PCF-Werte Rittal'!O:O)</f>
        <v>Internally</v>
      </c>
    </row>
    <row r="564" spans="1:9" x14ac:dyDescent="0.25">
      <c r="A564" s="74">
        <f>_xlfn.XLOOKUP(B564,'PCF-Werte Rittal'!A:A,'PCF-Werte Rittal'!C:C)</f>
        <v>4069196001686</v>
      </c>
      <c r="B564" s="71" t="str">
        <f>'PCF-Werte Rittal'!A565</f>
        <v>9362.423</v>
      </c>
      <c r="C564" s="73" cm="1">
        <f t="array" ref="C564">_xlfn.XLOOKUP(B564,'PCF-Werte Rittal'!A:A,IF('PCF-Werte Rittal'!D:D&lt;&gt;"",'PCF-Werte Rittal'!D:D,'PCF-Werte Rittal'!E:E),"")</f>
        <v>6.5367700000000006</v>
      </c>
      <c r="D564" s="72" t="str">
        <f>IF(_xlfn.XLOOKUP(B564,'PCF-Werte Rittal'!A:A,'PCF-Werte Rittal'!D:D,"")="","A1 - A3","A1 - D")</f>
        <v>A1 - A3</v>
      </c>
      <c r="E564" s="68">
        <v>1</v>
      </c>
      <c r="F564" s="68" t="s">
        <v>1048</v>
      </c>
      <c r="G564" s="70" t="str" cm="1">
        <f t="array" ref="G564">_xlfn.IFS(H564="2030-01","2025-01",H564="2031-01","2026-01")</f>
        <v>2026-01</v>
      </c>
      <c r="H564" s="79" t="str">
        <f>_xlfn.XLOOKUP(B564,'PCF-Werte Rittal'!A:A,'PCF-Werte Rittal'!K:K)</f>
        <v>2031-01</v>
      </c>
      <c r="I564" s="71" t="str">
        <f>_xlfn.XLOOKUP(B564,'PCF-Werte Rittal'!A:A,'PCF-Werte Rittal'!O:O)</f>
        <v>Internally</v>
      </c>
    </row>
    <row r="565" spans="1:9" x14ac:dyDescent="0.25">
      <c r="A565" s="74">
        <f>_xlfn.XLOOKUP(B565,'PCF-Werte Rittal'!A:A,'PCF-Werte Rittal'!C:C)</f>
        <v>4069196001693</v>
      </c>
      <c r="B565" s="71" t="str">
        <f>'PCF-Werte Rittal'!A566</f>
        <v>9362.424</v>
      </c>
      <c r="C565" s="73" cm="1">
        <f t="array" ref="C565">_xlfn.XLOOKUP(B565,'PCF-Werte Rittal'!A:A,IF('PCF-Werte Rittal'!D:D&lt;&gt;"",'PCF-Werte Rittal'!D:D,'PCF-Werte Rittal'!E:E),"")</f>
        <v>5.8521200000000002</v>
      </c>
      <c r="D565" s="72" t="str">
        <f>IF(_xlfn.XLOOKUP(B565,'PCF-Werte Rittal'!A:A,'PCF-Werte Rittal'!D:D,"")="","A1 - A3","A1 - D")</f>
        <v>A1 - A3</v>
      </c>
      <c r="E565" s="68">
        <v>1</v>
      </c>
      <c r="F565" s="68" t="s">
        <v>1048</v>
      </c>
      <c r="G565" s="70" t="str" cm="1">
        <f t="array" ref="G565">_xlfn.IFS(H565="2030-01","2025-01",H565="2031-01","2026-01")</f>
        <v>2026-01</v>
      </c>
      <c r="H565" s="79" t="str">
        <f>_xlfn.XLOOKUP(B565,'PCF-Werte Rittal'!A:A,'PCF-Werte Rittal'!K:K)</f>
        <v>2031-01</v>
      </c>
      <c r="I565" s="71" t="str">
        <f>_xlfn.XLOOKUP(B565,'PCF-Werte Rittal'!A:A,'PCF-Werte Rittal'!O:O)</f>
        <v>Internally</v>
      </c>
    </row>
    <row r="566" spans="1:9" x14ac:dyDescent="0.25">
      <c r="A566" s="74">
        <f>_xlfn.XLOOKUP(B566,'PCF-Werte Rittal'!A:A,'PCF-Werte Rittal'!C:C)</f>
        <v>4069196001709</v>
      </c>
      <c r="B566" s="71" t="str">
        <f>'PCF-Werte Rittal'!A567</f>
        <v>9363.000</v>
      </c>
      <c r="C566" s="73" cm="1">
        <f t="array" ref="C566">_xlfn.XLOOKUP(B566,'PCF-Werte Rittal'!A:A,IF('PCF-Werte Rittal'!D:D&lt;&gt;"",'PCF-Werte Rittal'!D:D,'PCF-Werte Rittal'!E:E),"")</f>
        <v>5.0745199999999997</v>
      </c>
      <c r="D566" s="72" t="str">
        <f>IF(_xlfn.XLOOKUP(B566,'PCF-Werte Rittal'!A:A,'PCF-Werte Rittal'!D:D,"")="","A1 - A3","A1 - D")</f>
        <v>A1 - A3</v>
      </c>
      <c r="E566" s="68">
        <v>1</v>
      </c>
      <c r="F566" s="68" t="s">
        <v>1048</v>
      </c>
      <c r="G566" s="70" t="str" cm="1">
        <f t="array" ref="G566">_xlfn.IFS(H566="2030-01","2025-01",H566="2031-01","2026-01")</f>
        <v>2026-01</v>
      </c>
      <c r="H566" s="79" t="str">
        <f>_xlfn.XLOOKUP(B566,'PCF-Werte Rittal'!A:A,'PCF-Werte Rittal'!K:K)</f>
        <v>2031-01</v>
      </c>
      <c r="I566" s="71" t="str">
        <f>_xlfn.XLOOKUP(B566,'PCF-Werte Rittal'!A:A,'PCF-Werte Rittal'!O:O)</f>
        <v>Internally</v>
      </c>
    </row>
    <row r="567" spans="1:9" x14ac:dyDescent="0.25">
      <c r="A567" s="74">
        <f>_xlfn.XLOOKUP(B567,'PCF-Werte Rittal'!A:A,'PCF-Werte Rittal'!C:C)</f>
        <v>4069196001716</v>
      </c>
      <c r="B567" s="71" t="str">
        <f>'PCF-Werte Rittal'!A568</f>
        <v>9363.005</v>
      </c>
      <c r="C567" s="73" cm="1">
        <f t="array" ref="C567">_xlfn.XLOOKUP(B567,'PCF-Werte Rittal'!A:A,IF('PCF-Werte Rittal'!D:D&lt;&gt;"",'PCF-Werte Rittal'!D:D,'PCF-Werte Rittal'!E:E),"")</f>
        <v>5.5125899999999994</v>
      </c>
      <c r="D567" s="72" t="str">
        <f>IF(_xlfn.XLOOKUP(B567,'PCF-Werte Rittal'!A:A,'PCF-Werte Rittal'!D:D,"")="","A1 - A3","A1 - D")</f>
        <v>A1 - A3</v>
      </c>
      <c r="E567" s="68">
        <v>1</v>
      </c>
      <c r="F567" s="68" t="s">
        <v>1048</v>
      </c>
      <c r="G567" s="70" t="str" cm="1">
        <f t="array" ref="G567">_xlfn.IFS(H567="2030-01","2025-01",H567="2031-01","2026-01")</f>
        <v>2026-01</v>
      </c>
      <c r="H567" s="79" t="str">
        <f>_xlfn.XLOOKUP(B567,'PCF-Werte Rittal'!A:A,'PCF-Werte Rittal'!K:K)</f>
        <v>2031-01</v>
      </c>
      <c r="I567" s="71" t="str">
        <f>_xlfn.XLOOKUP(B567,'PCF-Werte Rittal'!A:A,'PCF-Werte Rittal'!O:O)</f>
        <v>Internally</v>
      </c>
    </row>
    <row r="568" spans="1:9" x14ac:dyDescent="0.25">
      <c r="A568" s="74">
        <f>_xlfn.XLOOKUP(B568,'PCF-Werte Rittal'!A:A,'PCF-Werte Rittal'!C:C)</f>
        <v>4069196001723</v>
      </c>
      <c r="B568" s="71" t="str">
        <f>'PCF-Werte Rittal'!A569</f>
        <v>9363.030</v>
      </c>
      <c r="C568" s="73" cm="1">
        <f t="array" ref="C568">_xlfn.XLOOKUP(B568,'PCF-Werte Rittal'!A:A,IF('PCF-Werte Rittal'!D:D&lt;&gt;"",'PCF-Werte Rittal'!D:D,'PCF-Werte Rittal'!E:E),"")</f>
        <v>5.4723200000000016</v>
      </c>
      <c r="D568" s="72" t="str">
        <f>IF(_xlfn.XLOOKUP(B568,'PCF-Werte Rittal'!A:A,'PCF-Werte Rittal'!D:D,"")="","A1 - A3","A1 - D")</f>
        <v>A1 - A3</v>
      </c>
      <c r="E568" s="68">
        <v>1</v>
      </c>
      <c r="F568" s="68" t="s">
        <v>1048</v>
      </c>
      <c r="G568" s="70" t="str" cm="1">
        <f t="array" ref="G568">_xlfn.IFS(H568="2030-01","2025-01",H568="2031-01","2026-01")</f>
        <v>2026-01</v>
      </c>
      <c r="H568" s="79" t="str">
        <f>_xlfn.XLOOKUP(B568,'PCF-Werte Rittal'!A:A,'PCF-Werte Rittal'!K:K)</f>
        <v>2031-01</v>
      </c>
      <c r="I568" s="71" t="str">
        <f>_xlfn.XLOOKUP(B568,'PCF-Werte Rittal'!A:A,'PCF-Werte Rittal'!O:O)</f>
        <v>Internally</v>
      </c>
    </row>
    <row r="569" spans="1:9" x14ac:dyDescent="0.25">
      <c r="A569" s="74">
        <f>_xlfn.XLOOKUP(B569,'PCF-Werte Rittal'!A:A,'PCF-Werte Rittal'!C:C)</f>
        <v>4069196001730</v>
      </c>
      <c r="B569" s="71" t="str">
        <f>'PCF-Werte Rittal'!A570</f>
        <v>9363.035</v>
      </c>
      <c r="C569" s="73" cm="1">
        <f t="array" ref="C569">_xlfn.XLOOKUP(B569,'PCF-Werte Rittal'!A:A,IF('PCF-Werte Rittal'!D:D&lt;&gt;"",'PCF-Werte Rittal'!D:D,'PCF-Werte Rittal'!E:E),"")</f>
        <v>5.9824400000000013</v>
      </c>
      <c r="D569" s="72" t="str">
        <f>IF(_xlfn.XLOOKUP(B569,'PCF-Werte Rittal'!A:A,'PCF-Werte Rittal'!D:D,"")="","A1 - A3","A1 - D")</f>
        <v>A1 - A3</v>
      </c>
      <c r="E569" s="68">
        <v>1</v>
      </c>
      <c r="F569" s="68" t="s">
        <v>1048</v>
      </c>
      <c r="G569" s="70" t="str" cm="1">
        <f t="array" ref="G569">_xlfn.IFS(H569="2030-01","2025-01",H569="2031-01","2026-01")</f>
        <v>2026-01</v>
      </c>
      <c r="H569" s="79" t="str">
        <f>_xlfn.XLOOKUP(B569,'PCF-Werte Rittal'!A:A,'PCF-Werte Rittal'!K:K)</f>
        <v>2031-01</v>
      </c>
      <c r="I569" s="71" t="str">
        <f>_xlfn.XLOOKUP(B569,'PCF-Werte Rittal'!A:A,'PCF-Werte Rittal'!O:O)</f>
        <v>Internally</v>
      </c>
    </row>
    <row r="570" spans="1:9" x14ac:dyDescent="0.25">
      <c r="A570" s="74">
        <f>_xlfn.XLOOKUP(B570,'PCF-Werte Rittal'!A:A,'PCF-Werte Rittal'!C:C)</f>
        <v>4069196001754</v>
      </c>
      <c r="B570" s="71" t="str">
        <f>'PCF-Werte Rittal'!A571</f>
        <v>9363.110</v>
      </c>
      <c r="C570" s="73" cm="1">
        <f t="array" ref="C570">_xlfn.XLOOKUP(B570,'PCF-Werte Rittal'!A:A,IF('PCF-Werte Rittal'!D:D&lt;&gt;"",'PCF-Werte Rittal'!D:D,'PCF-Werte Rittal'!E:E),"")</f>
        <v>14.794330000000002</v>
      </c>
      <c r="D570" s="72" t="str">
        <f>IF(_xlfn.XLOOKUP(B570,'PCF-Werte Rittal'!A:A,'PCF-Werte Rittal'!D:D,"")="","A1 - A3","A1 - D")</f>
        <v>A1 - A3</v>
      </c>
      <c r="E570" s="68">
        <v>1</v>
      </c>
      <c r="F570" s="68" t="s">
        <v>1048</v>
      </c>
      <c r="G570" s="70" t="str" cm="1">
        <f t="array" ref="G570">_xlfn.IFS(H570="2030-01","2025-01",H570="2031-01","2026-01")</f>
        <v>2026-01</v>
      </c>
      <c r="H570" s="79" t="str">
        <f>_xlfn.XLOOKUP(B570,'PCF-Werte Rittal'!A:A,'PCF-Werte Rittal'!K:K)</f>
        <v>2031-01</v>
      </c>
      <c r="I570" s="71" t="str">
        <f>_xlfn.XLOOKUP(B570,'PCF-Werte Rittal'!A:A,'PCF-Werte Rittal'!O:O)</f>
        <v>Internally</v>
      </c>
    </row>
    <row r="571" spans="1:9" x14ac:dyDescent="0.25">
      <c r="A571" s="74">
        <f>_xlfn.XLOOKUP(B571,'PCF-Werte Rittal'!A:A,'PCF-Werte Rittal'!C:C)</f>
        <v>4069196001761</v>
      </c>
      <c r="B571" s="71" t="str">
        <f>'PCF-Werte Rittal'!A572</f>
        <v>9363.115</v>
      </c>
      <c r="C571" s="73" cm="1">
        <f t="array" ref="C571">_xlfn.XLOOKUP(B571,'PCF-Werte Rittal'!A:A,IF('PCF-Werte Rittal'!D:D&lt;&gt;"",'PCF-Werte Rittal'!D:D,'PCF-Werte Rittal'!E:E),"")</f>
        <v>16.118190000000002</v>
      </c>
      <c r="D571" s="72" t="str">
        <f>IF(_xlfn.XLOOKUP(B571,'PCF-Werte Rittal'!A:A,'PCF-Werte Rittal'!D:D,"")="","A1 - A3","A1 - D")</f>
        <v>A1 - A3</v>
      </c>
      <c r="E571" s="68">
        <v>1</v>
      </c>
      <c r="F571" s="68" t="s">
        <v>1048</v>
      </c>
      <c r="G571" s="70" t="str" cm="1">
        <f t="array" ref="G571">_xlfn.IFS(H571="2030-01","2025-01",H571="2031-01","2026-01")</f>
        <v>2026-01</v>
      </c>
      <c r="H571" s="79" t="str">
        <f>_xlfn.XLOOKUP(B571,'PCF-Werte Rittal'!A:A,'PCF-Werte Rittal'!K:K)</f>
        <v>2031-01</v>
      </c>
      <c r="I571" s="71" t="str">
        <f>_xlfn.XLOOKUP(B571,'PCF-Werte Rittal'!A:A,'PCF-Werte Rittal'!O:O)</f>
        <v>Internally</v>
      </c>
    </row>
    <row r="572" spans="1:9" x14ac:dyDescent="0.25">
      <c r="A572" s="74">
        <f>_xlfn.XLOOKUP(B572,'PCF-Werte Rittal'!A:A,'PCF-Werte Rittal'!C:C)</f>
        <v>4069196001785</v>
      </c>
      <c r="B572" s="71" t="str">
        <f>'PCF-Werte Rittal'!A573</f>
        <v>9363.210</v>
      </c>
      <c r="C572" s="73" cm="1">
        <f t="array" ref="C572">_xlfn.XLOOKUP(B572,'PCF-Werte Rittal'!A:A,IF('PCF-Werte Rittal'!D:D&lt;&gt;"",'PCF-Werte Rittal'!D:D,'PCF-Werte Rittal'!E:E),"")</f>
        <v>22.06916</v>
      </c>
      <c r="D572" s="72" t="str">
        <f>IF(_xlfn.XLOOKUP(B572,'PCF-Werte Rittal'!A:A,'PCF-Werte Rittal'!D:D,"")="","A1 - A3","A1 - D")</f>
        <v>A1 - A3</v>
      </c>
      <c r="E572" s="68">
        <v>1</v>
      </c>
      <c r="F572" s="68" t="s">
        <v>1048</v>
      </c>
      <c r="G572" s="70" t="str" cm="1">
        <f t="array" ref="G572">_xlfn.IFS(H572="2030-01","2025-01",H572="2031-01","2026-01")</f>
        <v>2026-01</v>
      </c>
      <c r="H572" s="79" t="str">
        <f>_xlfn.XLOOKUP(B572,'PCF-Werte Rittal'!A:A,'PCF-Werte Rittal'!K:K)</f>
        <v>2031-01</v>
      </c>
      <c r="I572" s="71" t="str">
        <f>_xlfn.XLOOKUP(B572,'PCF-Werte Rittal'!A:A,'PCF-Werte Rittal'!O:O)</f>
        <v>Internally</v>
      </c>
    </row>
    <row r="573" spans="1:9" x14ac:dyDescent="0.25">
      <c r="A573" s="74">
        <f>_xlfn.XLOOKUP(B573,'PCF-Werte Rittal'!A:A,'PCF-Werte Rittal'!C:C)</f>
        <v>4069196001792</v>
      </c>
      <c r="B573" s="71" t="str">
        <f>'PCF-Werte Rittal'!A574</f>
        <v>9363.215</v>
      </c>
      <c r="C573" s="73" cm="1">
        <f t="array" ref="C573">_xlfn.XLOOKUP(B573,'PCF-Werte Rittal'!A:A,IF('PCF-Werte Rittal'!D:D&lt;&gt;"",'PCF-Werte Rittal'!D:D,'PCF-Werte Rittal'!E:E),"")</f>
        <v>25.030519999999999</v>
      </c>
      <c r="D573" s="72" t="str">
        <f>IF(_xlfn.XLOOKUP(B573,'PCF-Werte Rittal'!A:A,'PCF-Werte Rittal'!D:D,"")="","A1 - A3","A1 - D")</f>
        <v>A1 - A3</v>
      </c>
      <c r="E573" s="68">
        <v>1</v>
      </c>
      <c r="F573" s="68" t="s">
        <v>1048</v>
      </c>
      <c r="G573" s="70" t="str" cm="1">
        <f t="array" ref="G573">_xlfn.IFS(H573="2030-01","2025-01",H573="2031-01","2026-01")</f>
        <v>2026-01</v>
      </c>
      <c r="H573" s="79" t="str">
        <f>_xlfn.XLOOKUP(B573,'PCF-Werte Rittal'!A:A,'PCF-Werte Rittal'!K:K)</f>
        <v>2031-01</v>
      </c>
      <c r="I573" s="71" t="str">
        <f>_xlfn.XLOOKUP(B573,'PCF-Werte Rittal'!A:A,'PCF-Werte Rittal'!O:O)</f>
        <v>Internally</v>
      </c>
    </row>
    <row r="574" spans="1:9" x14ac:dyDescent="0.25">
      <c r="A574" s="74">
        <f>_xlfn.XLOOKUP(B574,'PCF-Werte Rittal'!A:A,'PCF-Werte Rittal'!C:C)</f>
        <v>4069196001815</v>
      </c>
      <c r="B574" s="71" t="str">
        <f>'PCF-Werte Rittal'!A575</f>
        <v>9363.310</v>
      </c>
      <c r="C574" s="73" cm="1">
        <f t="array" ref="C574">_xlfn.XLOOKUP(B574,'PCF-Werte Rittal'!A:A,IF('PCF-Werte Rittal'!D:D&lt;&gt;"",'PCF-Werte Rittal'!D:D,'PCF-Werte Rittal'!E:E),"")</f>
        <v>25.869370000000004</v>
      </c>
      <c r="D574" s="72" t="str">
        <f>IF(_xlfn.XLOOKUP(B574,'PCF-Werte Rittal'!A:A,'PCF-Werte Rittal'!D:D,"")="","A1 - A3","A1 - D")</f>
        <v>A1 - A3</v>
      </c>
      <c r="E574" s="68">
        <v>1</v>
      </c>
      <c r="F574" s="68" t="s">
        <v>1048</v>
      </c>
      <c r="G574" s="70" t="str" cm="1">
        <f t="array" ref="G574">_xlfn.IFS(H574="2030-01","2025-01",H574="2031-01","2026-01")</f>
        <v>2026-01</v>
      </c>
      <c r="H574" s="79" t="str">
        <f>_xlfn.XLOOKUP(B574,'PCF-Werte Rittal'!A:A,'PCF-Werte Rittal'!K:K)</f>
        <v>2031-01</v>
      </c>
      <c r="I574" s="71" t="str">
        <f>_xlfn.XLOOKUP(B574,'PCF-Werte Rittal'!A:A,'PCF-Werte Rittal'!O:O)</f>
        <v>Internally</v>
      </c>
    </row>
    <row r="575" spans="1:9" x14ac:dyDescent="0.25">
      <c r="A575" s="74">
        <f>_xlfn.XLOOKUP(B575,'PCF-Werte Rittal'!A:A,'PCF-Werte Rittal'!C:C)</f>
        <v>4069196001822</v>
      </c>
      <c r="B575" s="71" t="str">
        <f>'PCF-Werte Rittal'!A576</f>
        <v>9363.315</v>
      </c>
      <c r="C575" s="73" cm="1">
        <f t="array" ref="C575">_xlfn.XLOOKUP(B575,'PCF-Werte Rittal'!A:A,IF('PCF-Werte Rittal'!D:D&lt;&gt;"",'PCF-Werte Rittal'!D:D,'PCF-Werte Rittal'!E:E),"")</f>
        <v>28.571040000000007</v>
      </c>
      <c r="D575" s="72" t="str">
        <f>IF(_xlfn.XLOOKUP(B575,'PCF-Werte Rittal'!A:A,'PCF-Werte Rittal'!D:D,"")="","A1 - A3","A1 - D")</f>
        <v>A1 - A3</v>
      </c>
      <c r="E575" s="68">
        <v>1</v>
      </c>
      <c r="F575" s="68" t="s">
        <v>1048</v>
      </c>
      <c r="G575" s="70" t="str" cm="1">
        <f t="array" ref="G575">_xlfn.IFS(H575="2030-01","2025-01",H575="2031-01","2026-01")</f>
        <v>2026-01</v>
      </c>
      <c r="H575" s="79" t="str">
        <f>_xlfn.XLOOKUP(B575,'PCF-Werte Rittal'!A:A,'PCF-Werte Rittal'!K:K)</f>
        <v>2031-01</v>
      </c>
      <c r="I575" s="71" t="str">
        <f>_xlfn.XLOOKUP(B575,'PCF-Werte Rittal'!A:A,'PCF-Werte Rittal'!O:O)</f>
        <v>Internally</v>
      </c>
    </row>
    <row r="576" spans="1:9" x14ac:dyDescent="0.25">
      <c r="A576" s="74">
        <f>_xlfn.XLOOKUP(B576,'PCF-Werte Rittal'!A:A,'PCF-Werte Rittal'!C:C)</f>
        <v>4069196001853</v>
      </c>
      <c r="B576" s="71" t="str">
        <f>'PCF-Werte Rittal'!A577</f>
        <v>9363.420</v>
      </c>
      <c r="C576" s="73" cm="1">
        <f t="array" ref="C576">_xlfn.XLOOKUP(B576,'PCF-Werte Rittal'!A:A,IF('PCF-Werte Rittal'!D:D&lt;&gt;"",'PCF-Werte Rittal'!D:D,'PCF-Werte Rittal'!E:E),"")</f>
        <v>3.5708500000000001</v>
      </c>
      <c r="D576" s="72" t="str">
        <f>IF(_xlfn.XLOOKUP(B576,'PCF-Werte Rittal'!A:A,'PCF-Werte Rittal'!D:D,"")="","A1 - A3","A1 - D")</f>
        <v>A1 - A3</v>
      </c>
      <c r="E576" s="68">
        <v>1</v>
      </c>
      <c r="F576" s="68" t="s">
        <v>1048</v>
      </c>
      <c r="G576" s="70" t="str" cm="1">
        <f t="array" ref="G576">_xlfn.IFS(H576="2030-01","2025-01",H576="2031-01","2026-01")</f>
        <v>2026-01</v>
      </c>
      <c r="H576" s="79" t="str">
        <f>_xlfn.XLOOKUP(B576,'PCF-Werte Rittal'!A:A,'PCF-Werte Rittal'!K:K)</f>
        <v>2031-01</v>
      </c>
      <c r="I576" s="71" t="str">
        <f>_xlfn.XLOOKUP(B576,'PCF-Werte Rittal'!A:A,'PCF-Werte Rittal'!O:O)</f>
        <v>Internally</v>
      </c>
    </row>
    <row r="577" spans="1:9" x14ac:dyDescent="0.25">
      <c r="A577" s="74">
        <f>_xlfn.XLOOKUP(B577,'PCF-Werte Rittal'!A:A,'PCF-Werte Rittal'!C:C)</f>
        <v>4069196001860</v>
      </c>
      <c r="B577" s="71" t="str">
        <f>'PCF-Werte Rittal'!A578</f>
        <v>9363.425</v>
      </c>
      <c r="C577" s="73" cm="1">
        <f t="array" ref="C577">_xlfn.XLOOKUP(B577,'PCF-Werte Rittal'!A:A,IF('PCF-Werte Rittal'!D:D&lt;&gt;"",'PCF-Werte Rittal'!D:D,'PCF-Werte Rittal'!E:E),"")</f>
        <v>5.4855</v>
      </c>
      <c r="D577" s="72" t="str">
        <f>IF(_xlfn.XLOOKUP(B577,'PCF-Werte Rittal'!A:A,'PCF-Werte Rittal'!D:D,"")="","A1 - A3","A1 - D")</f>
        <v>A1 - A3</v>
      </c>
      <c r="E577" s="68">
        <v>1</v>
      </c>
      <c r="F577" s="68" t="s">
        <v>1048</v>
      </c>
      <c r="G577" s="70" t="str" cm="1">
        <f t="array" ref="G577">_xlfn.IFS(H577="2030-01","2025-01",H577="2031-01","2026-01")</f>
        <v>2026-01</v>
      </c>
      <c r="H577" s="79" t="str">
        <f>_xlfn.XLOOKUP(B577,'PCF-Werte Rittal'!A:A,'PCF-Werte Rittal'!K:K)</f>
        <v>2031-01</v>
      </c>
      <c r="I577" s="71" t="str">
        <f>_xlfn.XLOOKUP(B577,'PCF-Werte Rittal'!A:A,'PCF-Werte Rittal'!O:O)</f>
        <v>Internally</v>
      </c>
    </row>
    <row r="578" spans="1:9" x14ac:dyDescent="0.25">
      <c r="A578" s="74">
        <f>_xlfn.XLOOKUP(B578,'PCF-Werte Rittal'!A:A,'PCF-Werte Rittal'!C:C)</f>
        <v>4069196001921</v>
      </c>
      <c r="B578" s="71" t="str">
        <f>'PCF-Werte Rittal'!A579</f>
        <v>9364.022</v>
      </c>
      <c r="C578" s="73" cm="1">
        <f t="array" ref="C578">_xlfn.XLOOKUP(B578,'PCF-Werte Rittal'!A:A,IF('PCF-Werte Rittal'!D:D&lt;&gt;"",'PCF-Werte Rittal'!D:D,'PCF-Werte Rittal'!E:E),"")</f>
        <v>1.6809253890404317</v>
      </c>
      <c r="D578" s="72" t="str">
        <f>IF(_xlfn.XLOOKUP(B578,'PCF-Werte Rittal'!A:A,'PCF-Werte Rittal'!D:D,"")="","A1 - A3","A1 - D")</f>
        <v>A1 - A3</v>
      </c>
      <c r="E578" s="68">
        <v>1</v>
      </c>
      <c r="F578" s="68" t="s">
        <v>1048</v>
      </c>
      <c r="G578" s="70" t="str" cm="1">
        <f t="array" ref="G578">_xlfn.IFS(H578="2030-01","2025-01",H578="2031-01","2026-01")</f>
        <v>2026-01</v>
      </c>
      <c r="H578" s="79" t="str">
        <f>_xlfn.XLOOKUP(B578,'PCF-Werte Rittal'!A:A,'PCF-Werte Rittal'!K:K)</f>
        <v>2031-01</v>
      </c>
      <c r="I578" s="71" t="str">
        <f>_xlfn.XLOOKUP(B578,'PCF-Werte Rittal'!A:A,'PCF-Werte Rittal'!O:O)</f>
        <v>Internally</v>
      </c>
    </row>
    <row r="579" spans="1:9" x14ac:dyDescent="0.25">
      <c r="A579" s="74">
        <f>_xlfn.XLOOKUP(B579,'PCF-Werte Rittal'!A:A,'PCF-Werte Rittal'!C:C)</f>
        <v>4069196001938</v>
      </c>
      <c r="B579" s="71" t="str">
        <f>'PCF-Werte Rittal'!A580</f>
        <v>9364.024</v>
      </c>
      <c r="C579" s="73" cm="1">
        <f t="array" ref="C579">_xlfn.XLOOKUP(B579,'PCF-Werte Rittal'!A:A,IF('PCF-Werte Rittal'!D:D&lt;&gt;"",'PCF-Werte Rittal'!D:D,'PCF-Werte Rittal'!E:E),"")</f>
        <v>2.3395266141628985</v>
      </c>
      <c r="D579" s="72" t="str">
        <f>IF(_xlfn.XLOOKUP(B579,'PCF-Werte Rittal'!A:A,'PCF-Werte Rittal'!D:D,"")="","A1 - A3","A1 - D")</f>
        <v>A1 - A3</v>
      </c>
      <c r="E579" s="68">
        <v>1</v>
      </c>
      <c r="F579" s="68" t="s">
        <v>1048</v>
      </c>
      <c r="G579" s="70" t="str" cm="1">
        <f t="array" ref="G579">_xlfn.IFS(H579="2030-01","2025-01",H579="2031-01","2026-01")</f>
        <v>2026-01</v>
      </c>
      <c r="H579" s="79" t="str">
        <f>_xlfn.XLOOKUP(B579,'PCF-Werte Rittal'!A:A,'PCF-Werte Rittal'!K:K)</f>
        <v>2031-01</v>
      </c>
      <c r="I579" s="71" t="str">
        <f>_xlfn.XLOOKUP(B579,'PCF-Werte Rittal'!A:A,'PCF-Werte Rittal'!O:O)</f>
        <v>Internally</v>
      </c>
    </row>
    <row r="580" spans="1:9" x14ac:dyDescent="0.25">
      <c r="A580" s="74">
        <f>_xlfn.XLOOKUP(B580,'PCF-Werte Rittal'!A:A,'PCF-Werte Rittal'!C:C)</f>
        <v>4069196009101</v>
      </c>
      <c r="B580" s="71" t="str">
        <f>'PCF-Werte Rittal'!A581</f>
        <v>9365.000</v>
      </c>
      <c r="C580" s="73" cm="1">
        <f t="array" ref="C580">_xlfn.XLOOKUP(B580,'PCF-Werte Rittal'!A:A,IF('PCF-Werte Rittal'!D:D&lt;&gt;"",'PCF-Werte Rittal'!D:D,'PCF-Werte Rittal'!E:E),"")</f>
        <v>2.7038000000000006E-2</v>
      </c>
      <c r="D580" s="72" t="str">
        <f>IF(_xlfn.XLOOKUP(B580,'PCF-Werte Rittal'!A:A,'PCF-Werte Rittal'!D:D,"")="","A1 - A3","A1 - D")</f>
        <v>A1 - A3</v>
      </c>
      <c r="E580" s="68">
        <v>1</v>
      </c>
      <c r="F580" s="68" t="s">
        <v>1048</v>
      </c>
      <c r="G580" s="70" t="str" cm="1">
        <f t="array" ref="G580">_xlfn.IFS(H580="2030-01","2025-01",H580="2031-01","2026-01")</f>
        <v>2026-01</v>
      </c>
      <c r="H580" s="79" t="str">
        <f>_xlfn.XLOOKUP(B580,'PCF-Werte Rittal'!A:A,'PCF-Werte Rittal'!K:K)</f>
        <v>2031-01</v>
      </c>
      <c r="I580" s="71" t="str">
        <f>_xlfn.XLOOKUP(B580,'PCF-Werte Rittal'!A:A,'PCF-Werte Rittal'!O:O)</f>
        <v>Internally</v>
      </c>
    </row>
    <row r="581" spans="1:9" x14ac:dyDescent="0.25">
      <c r="A581" s="74">
        <f>_xlfn.XLOOKUP(B581,'PCF-Werte Rittal'!A:A,'PCF-Werte Rittal'!C:C)</f>
        <v>4069196005516</v>
      </c>
      <c r="B581" s="71" t="str">
        <f>'PCF-Werte Rittal'!A582</f>
        <v>9365.001</v>
      </c>
      <c r="C581" s="73" cm="1">
        <f t="array" ref="C581">_xlfn.XLOOKUP(B581,'PCF-Werte Rittal'!A:A,IF('PCF-Werte Rittal'!D:D&lt;&gt;"",'PCF-Werte Rittal'!D:D,'PCF-Werte Rittal'!E:E),"")</f>
        <v>1.4136000000000004E-2</v>
      </c>
      <c r="D581" s="72" t="str">
        <f>IF(_xlfn.XLOOKUP(B581,'PCF-Werte Rittal'!A:A,'PCF-Werte Rittal'!D:D,"")="","A1 - A3","A1 - D")</f>
        <v>A1 - A3</v>
      </c>
      <c r="E581" s="68">
        <v>1</v>
      </c>
      <c r="F581" s="68" t="s">
        <v>1048</v>
      </c>
      <c r="G581" s="70" t="str" cm="1">
        <f t="array" ref="G581">_xlfn.IFS(H581="2030-01","2025-01",H581="2031-01","2026-01")</f>
        <v>2026-01</v>
      </c>
      <c r="H581" s="79" t="str">
        <f>_xlfn.XLOOKUP(B581,'PCF-Werte Rittal'!A:A,'PCF-Werte Rittal'!K:K)</f>
        <v>2031-01</v>
      </c>
      <c r="I581" s="71" t="str">
        <f>_xlfn.XLOOKUP(B581,'PCF-Werte Rittal'!A:A,'PCF-Werte Rittal'!O:O)</f>
        <v>Internally</v>
      </c>
    </row>
    <row r="582" spans="1:9" x14ac:dyDescent="0.25">
      <c r="A582" s="74">
        <f>_xlfn.XLOOKUP(B582,'PCF-Werte Rittal'!A:A,'PCF-Werte Rittal'!C:C)</f>
        <v>4069196001983</v>
      </c>
      <c r="B582" s="71" t="str">
        <f>'PCF-Werte Rittal'!A583</f>
        <v>9365.003</v>
      </c>
      <c r="C582" s="73" cm="1">
        <f t="array" ref="C582">_xlfn.XLOOKUP(B582,'PCF-Werte Rittal'!A:A,IF('PCF-Werte Rittal'!D:D&lt;&gt;"",'PCF-Werte Rittal'!D:D,'PCF-Werte Rittal'!E:E),"")</f>
        <v>1.0491877054666665</v>
      </c>
      <c r="D582" s="72" t="str">
        <f>IF(_xlfn.XLOOKUP(B582,'PCF-Werte Rittal'!A:A,'PCF-Werte Rittal'!D:D,"")="","A1 - A3","A1 - D")</f>
        <v>A1 - A3</v>
      </c>
      <c r="E582" s="68">
        <v>1</v>
      </c>
      <c r="F582" s="68" t="s">
        <v>1048</v>
      </c>
      <c r="G582" s="70" t="str" cm="1">
        <f t="array" ref="G582">_xlfn.IFS(H582="2030-01","2025-01",H582="2031-01","2026-01")</f>
        <v>2026-01</v>
      </c>
      <c r="H582" s="79" t="str">
        <f>_xlfn.XLOOKUP(B582,'PCF-Werte Rittal'!A:A,'PCF-Werte Rittal'!K:K)</f>
        <v>2031-01</v>
      </c>
      <c r="I582" s="71" t="str">
        <f>_xlfn.XLOOKUP(B582,'PCF-Werte Rittal'!A:A,'PCF-Werte Rittal'!O:O)</f>
        <v>Internally</v>
      </c>
    </row>
    <row r="583" spans="1:9" x14ac:dyDescent="0.25">
      <c r="A583" s="74">
        <f>_xlfn.XLOOKUP(B583,'PCF-Werte Rittal'!A:A,'PCF-Werte Rittal'!C:C)</f>
        <v>4069196001990</v>
      </c>
      <c r="B583" s="71" t="str">
        <f>'PCF-Werte Rittal'!A584</f>
        <v>9365.013</v>
      </c>
      <c r="C583" s="73" cm="1">
        <f t="array" ref="C583">_xlfn.XLOOKUP(B583,'PCF-Werte Rittal'!A:A,IF('PCF-Werte Rittal'!D:D&lt;&gt;"",'PCF-Werte Rittal'!D:D,'PCF-Werte Rittal'!E:E),"")</f>
        <v>2.899856053666666</v>
      </c>
      <c r="D583" s="72" t="str">
        <f>IF(_xlfn.XLOOKUP(B583,'PCF-Werte Rittal'!A:A,'PCF-Werte Rittal'!D:D,"")="","A1 - A3","A1 - D")</f>
        <v>A1 - A3</v>
      </c>
      <c r="E583" s="68">
        <v>1</v>
      </c>
      <c r="F583" s="68" t="s">
        <v>1048</v>
      </c>
      <c r="G583" s="70" t="str" cm="1">
        <f t="array" ref="G583">_xlfn.IFS(H583="2030-01","2025-01",H583="2031-01","2026-01")</f>
        <v>2026-01</v>
      </c>
      <c r="H583" s="79" t="str">
        <f>_xlfn.XLOOKUP(B583,'PCF-Werte Rittal'!A:A,'PCF-Werte Rittal'!K:K)</f>
        <v>2031-01</v>
      </c>
      <c r="I583" s="71" t="str">
        <f>_xlfn.XLOOKUP(B583,'PCF-Werte Rittal'!A:A,'PCF-Werte Rittal'!O:O)</f>
        <v>Internally</v>
      </c>
    </row>
    <row r="584" spans="1:9" x14ac:dyDescent="0.25">
      <c r="A584" s="74">
        <f>_xlfn.XLOOKUP(B584,'PCF-Werte Rittal'!A:A,'PCF-Werte Rittal'!C:C)</f>
        <v>4069196007336</v>
      </c>
      <c r="B584" s="71" t="str">
        <f>'PCF-Werte Rittal'!A585</f>
        <v>9365.020</v>
      </c>
      <c r="C584" s="73" cm="1">
        <f t="array" ref="C584">_xlfn.XLOOKUP(B584,'PCF-Werte Rittal'!A:A,IF('PCF-Werte Rittal'!D:D&lt;&gt;"",'PCF-Werte Rittal'!D:D,'PCF-Werte Rittal'!E:E),"")</f>
        <v>0.124916</v>
      </c>
      <c r="D584" s="72" t="str">
        <f>IF(_xlfn.XLOOKUP(B584,'PCF-Werte Rittal'!A:A,'PCF-Werte Rittal'!D:D,"")="","A1 - A3","A1 - D")</f>
        <v>A1 - A3</v>
      </c>
      <c r="E584" s="68">
        <v>1</v>
      </c>
      <c r="F584" s="68" t="s">
        <v>1048</v>
      </c>
      <c r="G584" s="70" t="str" cm="1">
        <f t="array" ref="G584">_xlfn.IFS(H584="2030-01","2025-01",H584="2031-01","2026-01")</f>
        <v>2026-01</v>
      </c>
      <c r="H584" s="79" t="str">
        <f>_xlfn.XLOOKUP(B584,'PCF-Werte Rittal'!A:A,'PCF-Werte Rittal'!K:K)</f>
        <v>2031-01</v>
      </c>
      <c r="I584" s="71" t="str">
        <f>_xlfn.XLOOKUP(B584,'PCF-Werte Rittal'!A:A,'PCF-Werte Rittal'!O:O)</f>
        <v>Internally</v>
      </c>
    </row>
    <row r="585" spans="1:9" x14ac:dyDescent="0.25">
      <c r="A585" s="74">
        <f>_xlfn.XLOOKUP(B585,'PCF-Werte Rittal'!A:A,'PCF-Werte Rittal'!C:C)</f>
        <v>4069196007329</v>
      </c>
      <c r="B585" s="71" t="str">
        <f>'PCF-Werte Rittal'!A586</f>
        <v>9365.025</v>
      </c>
      <c r="C585" s="73" cm="1">
        <f t="array" ref="C585">_xlfn.XLOOKUP(B585,'PCF-Werte Rittal'!A:A,IF('PCF-Werte Rittal'!D:D&lt;&gt;"",'PCF-Werte Rittal'!D:D,'PCF-Werte Rittal'!E:E),"")</f>
        <v>1.1644999999999999</v>
      </c>
      <c r="D585" s="72" t="str">
        <f>IF(_xlfn.XLOOKUP(B585,'PCF-Werte Rittal'!A:A,'PCF-Werte Rittal'!D:D,"")="","A1 - A3","A1 - D")</f>
        <v>A1 - A3</v>
      </c>
      <c r="E585" s="68">
        <v>1</v>
      </c>
      <c r="F585" s="68" t="s">
        <v>1048</v>
      </c>
      <c r="G585" s="70" t="str" cm="1">
        <f t="array" ref="G585">_xlfn.IFS(H585="2030-01","2025-01",H585="2031-01","2026-01")</f>
        <v>2026-01</v>
      </c>
      <c r="H585" s="79" t="str">
        <f>_xlfn.XLOOKUP(B585,'PCF-Werte Rittal'!A:A,'PCF-Werte Rittal'!K:K)</f>
        <v>2031-01</v>
      </c>
      <c r="I585" s="71" t="str">
        <f>_xlfn.XLOOKUP(B585,'PCF-Werte Rittal'!A:A,'PCF-Werte Rittal'!O:O)</f>
        <v>Internally</v>
      </c>
    </row>
    <row r="586" spans="1:9" x14ac:dyDescent="0.25">
      <c r="A586" s="74">
        <f>_xlfn.XLOOKUP(B586,'PCF-Werte Rittal'!A:A,'PCF-Werte Rittal'!C:C)</f>
        <v>4069196007312</v>
      </c>
      <c r="B586" s="71" t="str">
        <f>'PCF-Werte Rittal'!A587</f>
        <v>9365.027</v>
      </c>
      <c r="C586" s="73" cm="1">
        <f t="array" ref="C586">_xlfn.XLOOKUP(B586,'PCF-Werte Rittal'!A:A,IF('PCF-Werte Rittal'!D:D&lt;&gt;"",'PCF-Werte Rittal'!D:D,'PCF-Werte Rittal'!E:E),"")</f>
        <v>6.6604583333333342E-3</v>
      </c>
      <c r="D586" s="72" t="str">
        <f>IF(_xlfn.XLOOKUP(B586,'PCF-Werte Rittal'!A:A,'PCF-Werte Rittal'!D:D,"")="","A1 - A3","A1 - D")</f>
        <v>A1 - A3</v>
      </c>
      <c r="E586" s="68">
        <v>1</v>
      </c>
      <c r="F586" s="68" t="s">
        <v>1048</v>
      </c>
      <c r="G586" s="70" t="str" cm="1">
        <f t="array" ref="G586">_xlfn.IFS(H586="2030-01","2025-01",H586="2031-01","2026-01")</f>
        <v>2026-01</v>
      </c>
      <c r="H586" s="79" t="str">
        <f>_xlfn.XLOOKUP(B586,'PCF-Werte Rittal'!A:A,'PCF-Werte Rittal'!K:K)</f>
        <v>2031-01</v>
      </c>
      <c r="I586" s="71" t="str">
        <f>_xlfn.XLOOKUP(B586,'PCF-Werte Rittal'!A:A,'PCF-Werte Rittal'!O:O)</f>
        <v>Internally</v>
      </c>
    </row>
    <row r="587" spans="1:9" x14ac:dyDescent="0.25">
      <c r="A587" s="74">
        <f>_xlfn.XLOOKUP(B587,'PCF-Werte Rittal'!A:A,'PCF-Werte Rittal'!C:C)</f>
        <v>4069196007305</v>
      </c>
      <c r="B587" s="71" t="str">
        <f>'PCF-Werte Rittal'!A588</f>
        <v>9365.500</v>
      </c>
      <c r="C587" s="73" cm="1">
        <f t="array" ref="C587">_xlfn.XLOOKUP(B587,'PCF-Werte Rittal'!A:A,IF('PCF-Werte Rittal'!D:D&lt;&gt;"",'PCF-Werte Rittal'!D:D,'PCF-Werte Rittal'!E:E),"")</f>
        <v>0.16950000000000001</v>
      </c>
      <c r="D587" s="72" t="str">
        <f>IF(_xlfn.XLOOKUP(B587,'PCF-Werte Rittal'!A:A,'PCF-Werte Rittal'!D:D,"")="","A1 - A3","A1 - D")</f>
        <v>A1 - A3</v>
      </c>
      <c r="E587" s="68">
        <v>1</v>
      </c>
      <c r="F587" s="68" t="s">
        <v>1048</v>
      </c>
      <c r="G587" s="70" t="str" cm="1">
        <f t="array" ref="G587">_xlfn.IFS(H587="2030-01","2025-01",H587="2031-01","2026-01")</f>
        <v>2026-01</v>
      </c>
      <c r="H587" s="79" t="str">
        <f>_xlfn.XLOOKUP(B587,'PCF-Werte Rittal'!A:A,'PCF-Werte Rittal'!K:K)</f>
        <v>2031-01</v>
      </c>
      <c r="I587" s="71" t="str">
        <f>_xlfn.XLOOKUP(B587,'PCF-Werte Rittal'!A:A,'PCF-Werte Rittal'!O:O)</f>
        <v>Internally</v>
      </c>
    </row>
    <row r="588" spans="1:9" x14ac:dyDescent="0.25">
      <c r="A588" s="74">
        <f>_xlfn.XLOOKUP(B588,'PCF-Werte Rittal'!A:A,'PCF-Werte Rittal'!C:C)</f>
        <v>4069196010411</v>
      </c>
      <c r="B588" s="71" t="str">
        <f>'PCF-Werte Rittal'!A589</f>
        <v>9365.501</v>
      </c>
      <c r="C588" s="73" cm="1">
        <f t="array" ref="C588">_xlfn.XLOOKUP(B588,'PCF-Werte Rittal'!A:A,IF('PCF-Werte Rittal'!D:D&lt;&gt;"",'PCF-Werte Rittal'!D:D,'PCF-Werte Rittal'!E:E),"")</f>
        <v>0.15600000000000003</v>
      </c>
      <c r="D588" s="72" t="str">
        <f>IF(_xlfn.XLOOKUP(B588,'PCF-Werte Rittal'!A:A,'PCF-Werte Rittal'!D:D,"")="","A1 - A3","A1 - D")</f>
        <v>A1 - A3</v>
      </c>
      <c r="E588" s="68">
        <v>1</v>
      </c>
      <c r="F588" s="68" t="s">
        <v>1048</v>
      </c>
      <c r="G588" s="70" t="str" cm="1">
        <f t="array" ref="G588">_xlfn.IFS(H588="2030-01","2025-01",H588="2031-01","2026-01")</f>
        <v>2026-01</v>
      </c>
      <c r="H588" s="79" t="str">
        <f>_xlfn.XLOOKUP(B588,'PCF-Werte Rittal'!A:A,'PCF-Werte Rittal'!K:K)</f>
        <v>2031-01</v>
      </c>
      <c r="I588" s="71" t="str">
        <f>_xlfn.XLOOKUP(B588,'PCF-Werte Rittal'!A:A,'PCF-Werte Rittal'!O:O)</f>
        <v>Internally</v>
      </c>
    </row>
    <row r="589" spans="1:9" x14ac:dyDescent="0.25">
      <c r="A589" s="74">
        <f>_xlfn.XLOOKUP(B589,'PCF-Werte Rittal'!A:A,'PCF-Werte Rittal'!C:C)</f>
        <v>4069196010466</v>
      </c>
      <c r="B589" s="71" t="str">
        <f>'PCF-Werte Rittal'!A590</f>
        <v>9365.505</v>
      </c>
      <c r="C589" s="73" cm="1">
        <f t="array" ref="C589">_xlfn.XLOOKUP(B589,'PCF-Werte Rittal'!A:A,IF('PCF-Werte Rittal'!D:D&lt;&gt;"",'PCF-Werte Rittal'!D:D,'PCF-Werte Rittal'!E:E),"")</f>
        <v>0.49600000000000005</v>
      </c>
      <c r="D589" s="72" t="str">
        <f>IF(_xlfn.XLOOKUP(B589,'PCF-Werte Rittal'!A:A,'PCF-Werte Rittal'!D:D,"")="","A1 - A3","A1 - D")</f>
        <v>A1 - A3</v>
      </c>
      <c r="E589" s="68">
        <v>1</v>
      </c>
      <c r="F589" s="68" t="s">
        <v>1048</v>
      </c>
      <c r="G589" s="70" t="str" cm="1">
        <f t="array" ref="G589">_xlfn.IFS(H589="2030-01","2025-01",H589="2031-01","2026-01")</f>
        <v>2026-01</v>
      </c>
      <c r="H589" s="79" t="str">
        <f>_xlfn.XLOOKUP(B589,'PCF-Werte Rittal'!A:A,'PCF-Werte Rittal'!K:K)</f>
        <v>2031-01</v>
      </c>
      <c r="I589" s="71" t="str">
        <f>_xlfn.XLOOKUP(B589,'PCF-Werte Rittal'!A:A,'PCF-Werte Rittal'!O:O)</f>
        <v>Internally</v>
      </c>
    </row>
    <row r="590" spans="1:9" x14ac:dyDescent="0.25">
      <c r="A590" s="74">
        <f>_xlfn.XLOOKUP(B590,'PCF-Werte Rittal'!A:A,'PCF-Werte Rittal'!C:C)</f>
        <v>4069196007299</v>
      </c>
      <c r="B590" s="71" t="str">
        <f>'PCF-Werte Rittal'!A591</f>
        <v>9365.510</v>
      </c>
      <c r="C590" s="73" cm="1">
        <f t="array" ref="C590">_xlfn.XLOOKUP(B590,'PCF-Werte Rittal'!A:A,IF('PCF-Werte Rittal'!D:D&lt;&gt;"",'PCF-Werte Rittal'!D:D,'PCF-Werte Rittal'!E:E),"")</f>
        <v>0.61409999999999998</v>
      </c>
      <c r="D590" s="72" t="str">
        <f>IF(_xlfn.XLOOKUP(B590,'PCF-Werte Rittal'!A:A,'PCF-Werte Rittal'!D:D,"")="","A1 - A3","A1 - D")</f>
        <v>A1 - A3</v>
      </c>
      <c r="E590" s="68">
        <v>1</v>
      </c>
      <c r="F590" s="68" t="s">
        <v>1048</v>
      </c>
      <c r="G590" s="70" t="str" cm="1">
        <f t="array" ref="G590">_xlfn.IFS(H590="2030-01","2025-01",H590="2031-01","2026-01")</f>
        <v>2026-01</v>
      </c>
      <c r="H590" s="79" t="str">
        <f>_xlfn.XLOOKUP(B590,'PCF-Werte Rittal'!A:A,'PCF-Werte Rittal'!K:K)</f>
        <v>2031-01</v>
      </c>
      <c r="I590" s="71" t="str">
        <f>_xlfn.XLOOKUP(B590,'PCF-Werte Rittal'!A:A,'PCF-Werte Rittal'!O:O)</f>
        <v>Internally</v>
      </c>
    </row>
    <row r="591" spans="1:9" x14ac:dyDescent="0.25">
      <c r="A591" s="74">
        <f>_xlfn.XLOOKUP(B591,'PCF-Werte Rittal'!A:A,'PCF-Werte Rittal'!C:C)</f>
        <v>4069196010428</v>
      </c>
      <c r="B591" s="71" t="str">
        <f>'PCF-Werte Rittal'!A592</f>
        <v>9365.515</v>
      </c>
      <c r="C591" s="73" cm="1">
        <f t="array" ref="C591">_xlfn.XLOOKUP(B591,'PCF-Werte Rittal'!A:A,IF('PCF-Werte Rittal'!D:D&lt;&gt;"",'PCF-Werte Rittal'!D:D,'PCF-Werte Rittal'!E:E),"")</f>
        <v>0.60100000000000009</v>
      </c>
      <c r="D591" s="72" t="str">
        <f>IF(_xlfn.XLOOKUP(B591,'PCF-Werte Rittal'!A:A,'PCF-Werte Rittal'!D:D,"")="","A1 - A3","A1 - D")</f>
        <v>A1 - A3</v>
      </c>
      <c r="E591" s="68">
        <v>1</v>
      </c>
      <c r="F591" s="68" t="s">
        <v>1048</v>
      </c>
      <c r="G591" s="70" t="str" cm="1">
        <f t="array" ref="G591">_xlfn.IFS(H591="2030-01","2025-01",H591="2031-01","2026-01")</f>
        <v>2026-01</v>
      </c>
      <c r="H591" s="79" t="str">
        <f>_xlfn.XLOOKUP(B591,'PCF-Werte Rittal'!A:A,'PCF-Werte Rittal'!K:K)</f>
        <v>2031-01</v>
      </c>
      <c r="I591" s="71" t="str">
        <f>_xlfn.XLOOKUP(B591,'PCF-Werte Rittal'!A:A,'PCF-Werte Rittal'!O:O)</f>
        <v>Internally</v>
      </c>
    </row>
    <row r="592" spans="1:9" x14ac:dyDescent="0.25">
      <c r="A592" s="74">
        <f>_xlfn.XLOOKUP(B592,'PCF-Werte Rittal'!A:A,'PCF-Werte Rittal'!C:C)</f>
        <v>4069196007282</v>
      </c>
      <c r="B592" s="71" t="str">
        <f>'PCF-Werte Rittal'!A593</f>
        <v>9365.520</v>
      </c>
      <c r="C592" s="73" cm="1">
        <f t="array" ref="C592">_xlfn.XLOOKUP(B592,'PCF-Werte Rittal'!A:A,IF('PCF-Werte Rittal'!D:D&lt;&gt;"",'PCF-Werte Rittal'!D:D,'PCF-Werte Rittal'!E:E),"")</f>
        <v>0.45450000000000007</v>
      </c>
      <c r="D592" s="72" t="str">
        <f>IF(_xlfn.XLOOKUP(B592,'PCF-Werte Rittal'!A:A,'PCF-Werte Rittal'!D:D,"")="","A1 - A3","A1 - D")</f>
        <v>A1 - A3</v>
      </c>
      <c r="E592" s="68">
        <v>1</v>
      </c>
      <c r="F592" s="68" t="s">
        <v>1048</v>
      </c>
      <c r="G592" s="70" t="str" cm="1">
        <f t="array" ref="G592">_xlfn.IFS(H592="2030-01","2025-01",H592="2031-01","2026-01")</f>
        <v>2026-01</v>
      </c>
      <c r="H592" s="79" t="str">
        <f>_xlfn.XLOOKUP(B592,'PCF-Werte Rittal'!A:A,'PCF-Werte Rittal'!K:K)</f>
        <v>2031-01</v>
      </c>
      <c r="I592" s="71" t="str">
        <f>_xlfn.XLOOKUP(B592,'PCF-Werte Rittal'!A:A,'PCF-Werte Rittal'!O:O)</f>
        <v>Internally</v>
      </c>
    </row>
    <row r="593" spans="1:9" x14ac:dyDescent="0.25">
      <c r="A593" s="74">
        <f>_xlfn.XLOOKUP(B593,'PCF-Werte Rittal'!A:A,'PCF-Werte Rittal'!C:C)</f>
        <v>4069196007275</v>
      </c>
      <c r="B593" s="71" t="str">
        <f>'PCF-Werte Rittal'!A594</f>
        <v>9365.530</v>
      </c>
      <c r="C593" s="73" cm="1">
        <f t="array" ref="C593">_xlfn.XLOOKUP(B593,'PCF-Werte Rittal'!A:A,IF('PCF-Werte Rittal'!D:D&lt;&gt;"",'PCF-Werte Rittal'!D:D,'PCF-Werte Rittal'!E:E),"")</f>
        <v>0.34006666666666668</v>
      </c>
      <c r="D593" s="72" t="str">
        <f>IF(_xlfn.XLOOKUP(B593,'PCF-Werte Rittal'!A:A,'PCF-Werte Rittal'!D:D,"")="","A1 - A3","A1 - D")</f>
        <v>A1 - A3</v>
      </c>
      <c r="E593" s="68">
        <v>1</v>
      </c>
      <c r="F593" s="68" t="s">
        <v>1048</v>
      </c>
      <c r="G593" s="70" t="str" cm="1">
        <f t="array" ref="G593">_xlfn.IFS(H593="2030-01","2025-01",H593="2031-01","2026-01")</f>
        <v>2026-01</v>
      </c>
      <c r="H593" s="79" t="str">
        <f>_xlfn.XLOOKUP(B593,'PCF-Werte Rittal'!A:A,'PCF-Werte Rittal'!K:K)</f>
        <v>2031-01</v>
      </c>
      <c r="I593" s="71" t="str">
        <f>_xlfn.XLOOKUP(B593,'PCF-Werte Rittal'!A:A,'PCF-Werte Rittal'!O:O)</f>
        <v>Internally</v>
      </c>
    </row>
    <row r="594" spans="1:9" x14ac:dyDescent="0.25">
      <c r="A594" s="74">
        <f>_xlfn.XLOOKUP(B594,'PCF-Werte Rittal'!A:A,'PCF-Werte Rittal'!C:C)</f>
        <v>4069196010435</v>
      </c>
      <c r="B594" s="71" t="str">
        <f>'PCF-Werte Rittal'!A595</f>
        <v>9365.531</v>
      </c>
      <c r="C594" s="73" cm="1">
        <f t="array" ref="C594">_xlfn.XLOOKUP(B594,'PCF-Werte Rittal'!A:A,IF('PCF-Werte Rittal'!D:D&lt;&gt;"",'PCF-Werte Rittal'!D:D,'PCF-Werte Rittal'!E:E),"")</f>
        <v>1.0209999999999999</v>
      </c>
      <c r="D594" s="72" t="str">
        <f>IF(_xlfn.XLOOKUP(B594,'PCF-Werte Rittal'!A:A,'PCF-Werte Rittal'!D:D,"")="","A1 - A3","A1 - D")</f>
        <v>A1 - A3</v>
      </c>
      <c r="E594" s="68">
        <v>1</v>
      </c>
      <c r="F594" s="68" t="s">
        <v>1048</v>
      </c>
      <c r="G594" s="70" t="str" cm="1">
        <f t="array" ref="G594">_xlfn.IFS(H594="2030-01","2025-01",H594="2031-01","2026-01")</f>
        <v>2026-01</v>
      </c>
      <c r="H594" s="79" t="str">
        <f>_xlfn.XLOOKUP(B594,'PCF-Werte Rittal'!A:A,'PCF-Werte Rittal'!K:K)</f>
        <v>2031-01</v>
      </c>
      <c r="I594" s="71" t="str">
        <f>_xlfn.XLOOKUP(B594,'PCF-Werte Rittal'!A:A,'PCF-Werte Rittal'!O:O)</f>
        <v>Internally</v>
      </c>
    </row>
    <row r="595" spans="1:9" x14ac:dyDescent="0.25">
      <c r="A595" s="74">
        <f>_xlfn.XLOOKUP(B595,'PCF-Werte Rittal'!A:A,'PCF-Werte Rittal'!C:C)</f>
        <v>4069196010442</v>
      </c>
      <c r="B595" s="71" t="str">
        <f>'PCF-Werte Rittal'!A596</f>
        <v>9365.532</v>
      </c>
      <c r="C595" s="73" cm="1">
        <f t="array" ref="C595">_xlfn.XLOOKUP(B595,'PCF-Werte Rittal'!A:A,IF('PCF-Werte Rittal'!D:D&lt;&gt;"",'PCF-Werte Rittal'!D:D,'PCF-Werte Rittal'!E:E),"")</f>
        <v>1.4795</v>
      </c>
      <c r="D595" s="72" t="str">
        <f>IF(_xlfn.XLOOKUP(B595,'PCF-Werte Rittal'!A:A,'PCF-Werte Rittal'!D:D,"")="","A1 - A3","A1 - D")</f>
        <v>A1 - A3</v>
      </c>
      <c r="E595" s="68">
        <v>1</v>
      </c>
      <c r="F595" s="68" t="s">
        <v>1048</v>
      </c>
      <c r="G595" s="70" t="str" cm="1">
        <f t="array" ref="G595">_xlfn.IFS(H595="2030-01","2025-01",H595="2031-01","2026-01")</f>
        <v>2026-01</v>
      </c>
      <c r="H595" s="79" t="str">
        <f>_xlfn.XLOOKUP(B595,'PCF-Werte Rittal'!A:A,'PCF-Werte Rittal'!K:K)</f>
        <v>2031-01</v>
      </c>
      <c r="I595" s="71" t="str">
        <f>_xlfn.XLOOKUP(B595,'PCF-Werte Rittal'!A:A,'PCF-Werte Rittal'!O:O)</f>
        <v>Internally</v>
      </c>
    </row>
    <row r="596" spans="1:9" x14ac:dyDescent="0.25">
      <c r="A596" s="74">
        <f>_xlfn.XLOOKUP(B596,'PCF-Werte Rittal'!A:A,'PCF-Werte Rittal'!C:C)</f>
        <v>4069196010459</v>
      </c>
      <c r="B596" s="71" t="str">
        <f>'PCF-Werte Rittal'!A597</f>
        <v>9365.533</v>
      </c>
      <c r="C596" s="73" cm="1">
        <f t="array" ref="C596">_xlfn.XLOOKUP(B596,'PCF-Werte Rittal'!A:A,IF('PCF-Werte Rittal'!D:D&lt;&gt;"",'PCF-Werte Rittal'!D:D,'PCF-Werte Rittal'!E:E),"")</f>
        <v>1.70875</v>
      </c>
      <c r="D596" s="72" t="str">
        <f>IF(_xlfn.XLOOKUP(B596,'PCF-Werte Rittal'!A:A,'PCF-Werte Rittal'!D:D,"")="","A1 - A3","A1 - D")</f>
        <v>A1 - A3</v>
      </c>
      <c r="E596" s="68">
        <v>1</v>
      </c>
      <c r="F596" s="68" t="s">
        <v>1048</v>
      </c>
      <c r="G596" s="70" t="str" cm="1">
        <f t="array" ref="G596">_xlfn.IFS(H596="2030-01","2025-01",H596="2031-01","2026-01")</f>
        <v>2026-01</v>
      </c>
      <c r="H596" s="79" t="str">
        <f>_xlfn.XLOOKUP(B596,'PCF-Werte Rittal'!A:A,'PCF-Werte Rittal'!K:K)</f>
        <v>2031-01</v>
      </c>
      <c r="I596" s="71" t="str">
        <f>_xlfn.XLOOKUP(B596,'PCF-Werte Rittal'!A:A,'PCF-Werte Rittal'!O:O)</f>
        <v>Internally</v>
      </c>
    </row>
    <row r="597" spans="1:9" x14ac:dyDescent="0.25">
      <c r="A597" s="74">
        <f>_xlfn.XLOOKUP(B597,'PCF-Werte Rittal'!A:A,'PCF-Werte Rittal'!C:C)</f>
        <v>4069196007268</v>
      </c>
      <c r="B597" s="71" t="str">
        <f>'PCF-Werte Rittal'!A598</f>
        <v>9365.540</v>
      </c>
      <c r="C597" s="73" cm="1">
        <f t="array" ref="C597">_xlfn.XLOOKUP(B597,'PCF-Werte Rittal'!A:A,IF('PCF-Werte Rittal'!D:D&lt;&gt;"",'PCF-Werte Rittal'!D:D,'PCF-Werte Rittal'!E:E),"")</f>
        <v>0.10086666666666666</v>
      </c>
      <c r="D597" s="72" t="str">
        <f>IF(_xlfn.XLOOKUP(B597,'PCF-Werte Rittal'!A:A,'PCF-Werte Rittal'!D:D,"")="","A1 - A3","A1 - D")</f>
        <v>A1 - A3</v>
      </c>
      <c r="E597" s="68">
        <v>1</v>
      </c>
      <c r="F597" s="68" t="s">
        <v>1048</v>
      </c>
      <c r="G597" s="70" t="str" cm="1">
        <f t="array" ref="G597">_xlfn.IFS(H597="2030-01","2025-01",H597="2031-01","2026-01")</f>
        <v>2026-01</v>
      </c>
      <c r="H597" s="79" t="str">
        <f>_xlfn.XLOOKUP(B597,'PCF-Werte Rittal'!A:A,'PCF-Werte Rittal'!K:K)</f>
        <v>2031-01</v>
      </c>
      <c r="I597" s="71" t="str">
        <f>_xlfn.XLOOKUP(B597,'PCF-Werte Rittal'!A:A,'PCF-Werte Rittal'!O:O)</f>
        <v>Internally</v>
      </c>
    </row>
    <row r="598" spans="1:9" x14ac:dyDescent="0.25">
      <c r="A598" s="74">
        <f>_xlfn.XLOOKUP(B598,'PCF-Werte Rittal'!A:A,'PCF-Werte Rittal'!C:C)</f>
        <v>4069196010473</v>
      </c>
      <c r="B598" s="71" t="str">
        <f>'PCF-Werte Rittal'!A599</f>
        <v>9365.541</v>
      </c>
      <c r="C598" s="73" cm="1">
        <f t="array" ref="C598">_xlfn.XLOOKUP(B598,'PCF-Werte Rittal'!A:A,IF('PCF-Werte Rittal'!D:D&lt;&gt;"",'PCF-Werte Rittal'!D:D,'PCF-Werte Rittal'!E:E),"")</f>
        <v>0.14316666666666666</v>
      </c>
      <c r="D598" s="72" t="str">
        <f>IF(_xlfn.XLOOKUP(B598,'PCF-Werte Rittal'!A:A,'PCF-Werte Rittal'!D:D,"")="","A1 - A3","A1 - D")</f>
        <v>A1 - A3</v>
      </c>
      <c r="E598" s="68">
        <v>1</v>
      </c>
      <c r="F598" s="68" t="s">
        <v>1048</v>
      </c>
      <c r="G598" s="70" t="str" cm="1">
        <f t="array" ref="G598">_xlfn.IFS(H598="2030-01","2025-01",H598="2031-01","2026-01")</f>
        <v>2026-01</v>
      </c>
      <c r="H598" s="79" t="str">
        <f>_xlfn.XLOOKUP(B598,'PCF-Werte Rittal'!A:A,'PCF-Werte Rittal'!K:K)</f>
        <v>2031-01</v>
      </c>
      <c r="I598" s="71" t="str">
        <f>_xlfn.XLOOKUP(B598,'PCF-Werte Rittal'!A:A,'PCF-Werte Rittal'!O:O)</f>
        <v>Internally</v>
      </c>
    </row>
    <row r="599" spans="1:9" x14ac:dyDescent="0.25">
      <c r="A599" s="74">
        <f>_xlfn.XLOOKUP(B599,'PCF-Werte Rittal'!A:A,'PCF-Werte Rittal'!C:C)</f>
        <v>4069196010480</v>
      </c>
      <c r="B599" s="71" t="str">
        <f>'PCF-Werte Rittal'!A600</f>
        <v>9365.542</v>
      </c>
      <c r="C599" s="73" cm="1">
        <f t="array" ref="C599">_xlfn.XLOOKUP(B599,'PCF-Werte Rittal'!A:A,IF('PCF-Werte Rittal'!D:D&lt;&gt;"",'PCF-Werte Rittal'!D:D,'PCF-Werte Rittal'!E:E),"")</f>
        <v>0.41733333333333339</v>
      </c>
      <c r="D599" s="72" t="str">
        <f>IF(_xlfn.XLOOKUP(B599,'PCF-Werte Rittal'!A:A,'PCF-Werte Rittal'!D:D,"")="","A1 - A3","A1 - D")</f>
        <v>A1 - A3</v>
      </c>
      <c r="E599" s="68">
        <v>1</v>
      </c>
      <c r="F599" s="68" t="s">
        <v>1048</v>
      </c>
      <c r="G599" s="70" t="str" cm="1">
        <f t="array" ref="G599">_xlfn.IFS(H599="2030-01","2025-01",H599="2031-01","2026-01")</f>
        <v>2026-01</v>
      </c>
      <c r="H599" s="79" t="str">
        <f>_xlfn.XLOOKUP(B599,'PCF-Werte Rittal'!A:A,'PCF-Werte Rittal'!K:K)</f>
        <v>2031-01</v>
      </c>
      <c r="I599" s="71" t="str">
        <f>_xlfn.XLOOKUP(B599,'PCF-Werte Rittal'!A:A,'PCF-Werte Rittal'!O:O)</f>
        <v>Internally</v>
      </c>
    </row>
    <row r="600" spans="1:9" x14ac:dyDescent="0.25">
      <c r="A600" s="74">
        <f>_xlfn.XLOOKUP(B600,'PCF-Werte Rittal'!A:A,'PCF-Werte Rittal'!C:C)</f>
        <v>4069196010497</v>
      </c>
      <c r="B600" s="71" t="str">
        <f>'PCF-Werte Rittal'!A601</f>
        <v>9365.543</v>
      </c>
      <c r="C600" s="73" cm="1">
        <f t="array" ref="C600">_xlfn.XLOOKUP(B600,'PCF-Werte Rittal'!A:A,IF('PCF-Werte Rittal'!D:D&lt;&gt;"",'PCF-Werte Rittal'!D:D,'PCF-Werte Rittal'!E:E),"")</f>
        <v>0.4956666666666667</v>
      </c>
      <c r="D600" s="72" t="str">
        <f>IF(_xlfn.XLOOKUP(B600,'PCF-Werte Rittal'!A:A,'PCF-Werte Rittal'!D:D,"")="","A1 - A3","A1 - D")</f>
        <v>A1 - A3</v>
      </c>
      <c r="E600" s="68">
        <v>1</v>
      </c>
      <c r="F600" s="68" t="s">
        <v>1048</v>
      </c>
      <c r="G600" s="70" t="str" cm="1">
        <f t="array" ref="G600">_xlfn.IFS(H600="2030-01","2025-01",H600="2031-01","2026-01")</f>
        <v>2026-01</v>
      </c>
      <c r="H600" s="79" t="str">
        <f>_xlfn.XLOOKUP(B600,'PCF-Werte Rittal'!A:A,'PCF-Werte Rittal'!K:K)</f>
        <v>2031-01</v>
      </c>
      <c r="I600" s="71" t="str">
        <f>_xlfn.XLOOKUP(B600,'PCF-Werte Rittal'!A:A,'PCF-Werte Rittal'!O:O)</f>
        <v>Internally</v>
      </c>
    </row>
    <row r="601" spans="1:9" x14ac:dyDescent="0.25">
      <c r="A601" s="74">
        <f>_xlfn.XLOOKUP(B601,'PCF-Werte Rittal'!A:A,'PCF-Werte Rittal'!C:C)</f>
        <v>4069196007244</v>
      </c>
      <c r="B601" s="71" t="str">
        <f>'PCF-Werte Rittal'!A602</f>
        <v>9365.700</v>
      </c>
      <c r="C601" s="73" cm="1">
        <f t="array" ref="C601">_xlfn.XLOOKUP(B601,'PCF-Werte Rittal'!A:A,IF('PCF-Werte Rittal'!D:D&lt;&gt;"",'PCF-Werte Rittal'!D:D,'PCF-Werte Rittal'!E:E),"")</f>
        <v>7.6985000000000013E-3</v>
      </c>
      <c r="D601" s="72" t="str">
        <f>IF(_xlfn.XLOOKUP(B601,'PCF-Werte Rittal'!A:A,'PCF-Werte Rittal'!D:D,"")="","A1 - A3","A1 - D")</f>
        <v>A1 - A3</v>
      </c>
      <c r="E601" s="68">
        <v>1</v>
      </c>
      <c r="F601" s="68" t="s">
        <v>1048</v>
      </c>
      <c r="G601" s="70" t="str" cm="1">
        <f t="array" ref="G601">_xlfn.IFS(H601="2030-01","2025-01",H601="2031-01","2026-01")</f>
        <v>2026-01</v>
      </c>
      <c r="H601" s="79" t="str">
        <f>_xlfn.XLOOKUP(B601,'PCF-Werte Rittal'!A:A,'PCF-Werte Rittal'!K:K)</f>
        <v>2031-01</v>
      </c>
      <c r="I601" s="71" t="str">
        <f>_xlfn.XLOOKUP(B601,'PCF-Werte Rittal'!A:A,'PCF-Werte Rittal'!O:O)</f>
        <v>Internally</v>
      </c>
    </row>
    <row r="602" spans="1:9" x14ac:dyDescent="0.25">
      <c r="A602" s="74">
        <f>_xlfn.XLOOKUP(B602,'PCF-Werte Rittal'!A:A,'PCF-Werte Rittal'!C:C)</f>
        <v>4069196007237</v>
      </c>
      <c r="B602" s="71" t="str">
        <f>'PCF-Werte Rittal'!A603</f>
        <v>9365.710</v>
      </c>
      <c r="C602" s="73" cm="1">
        <f t="array" ref="C602">_xlfn.XLOOKUP(B602,'PCF-Werte Rittal'!A:A,IF('PCF-Werte Rittal'!D:D&lt;&gt;"",'PCF-Werte Rittal'!D:D,'PCF-Werte Rittal'!E:E),"")</f>
        <v>0.14492925000000001</v>
      </c>
      <c r="D602" s="72" t="str">
        <f>IF(_xlfn.XLOOKUP(B602,'PCF-Werte Rittal'!A:A,'PCF-Werte Rittal'!D:D,"")="","A1 - A3","A1 - D")</f>
        <v>A1 - A3</v>
      </c>
      <c r="E602" s="68">
        <v>1</v>
      </c>
      <c r="F602" s="68" t="s">
        <v>1048</v>
      </c>
      <c r="G602" s="70" t="str" cm="1">
        <f t="array" ref="G602">_xlfn.IFS(H602="2030-01","2025-01",H602="2031-01","2026-01")</f>
        <v>2026-01</v>
      </c>
      <c r="H602" s="79" t="str">
        <f>_xlfn.XLOOKUP(B602,'PCF-Werte Rittal'!A:A,'PCF-Werte Rittal'!K:K)</f>
        <v>2031-01</v>
      </c>
      <c r="I602" s="71" t="str">
        <f>_xlfn.XLOOKUP(B602,'PCF-Werte Rittal'!A:A,'PCF-Werte Rittal'!O:O)</f>
        <v>Internally</v>
      </c>
    </row>
    <row r="603" spans="1:9" x14ac:dyDescent="0.25">
      <c r="A603" s="74">
        <f>_xlfn.XLOOKUP(B603,'PCF-Werte Rittal'!A:A,'PCF-Werte Rittal'!C:C)</f>
        <v>4069196007220</v>
      </c>
      <c r="B603" s="71" t="str">
        <f>'PCF-Werte Rittal'!A604</f>
        <v>9365.724</v>
      </c>
      <c r="C603" s="73" cm="1">
        <f t="array" ref="C603">_xlfn.XLOOKUP(B603,'PCF-Werte Rittal'!A:A,IF('PCF-Werte Rittal'!D:D&lt;&gt;"",'PCF-Werte Rittal'!D:D,'PCF-Werte Rittal'!E:E),"")</f>
        <v>5.3387250000000004E-2</v>
      </c>
      <c r="D603" s="72" t="str">
        <f>IF(_xlfn.XLOOKUP(B603,'PCF-Werte Rittal'!A:A,'PCF-Werte Rittal'!D:D,"")="","A1 - A3","A1 - D")</f>
        <v>A1 - A3</v>
      </c>
      <c r="E603" s="68">
        <v>1</v>
      </c>
      <c r="F603" s="68" t="s">
        <v>1048</v>
      </c>
      <c r="G603" s="70" t="str" cm="1">
        <f t="array" ref="G603">_xlfn.IFS(H603="2030-01","2025-01",H603="2031-01","2026-01")</f>
        <v>2026-01</v>
      </c>
      <c r="H603" s="79" t="str">
        <f>_xlfn.XLOOKUP(B603,'PCF-Werte Rittal'!A:A,'PCF-Werte Rittal'!K:K)</f>
        <v>2031-01</v>
      </c>
      <c r="I603" s="71" t="str">
        <f>_xlfn.XLOOKUP(B603,'PCF-Werte Rittal'!A:A,'PCF-Werte Rittal'!O:O)</f>
        <v>Internally</v>
      </c>
    </row>
    <row r="604" spans="1:9" x14ac:dyDescent="0.25">
      <c r="A604" s="74">
        <f>_xlfn.XLOOKUP(B604,'PCF-Werte Rittal'!A:A,'PCF-Werte Rittal'!C:C)</f>
        <v>4069196007213</v>
      </c>
      <c r="B604" s="71" t="str">
        <f>'PCF-Werte Rittal'!A605</f>
        <v>9365.725</v>
      </c>
      <c r="C604" s="73" cm="1">
        <f t="array" ref="C604">_xlfn.XLOOKUP(B604,'PCF-Werte Rittal'!A:A,IF('PCF-Werte Rittal'!D:D&lt;&gt;"",'PCF-Werte Rittal'!D:D,'PCF-Werte Rittal'!E:E),"")</f>
        <v>6.6190250000000006E-2</v>
      </c>
      <c r="D604" s="72" t="str">
        <f>IF(_xlfn.XLOOKUP(B604,'PCF-Werte Rittal'!A:A,'PCF-Werte Rittal'!D:D,"")="","A1 - A3","A1 - D")</f>
        <v>A1 - A3</v>
      </c>
      <c r="E604" s="68">
        <v>1</v>
      </c>
      <c r="F604" s="68" t="s">
        <v>1048</v>
      </c>
      <c r="G604" s="70" t="str" cm="1">
        <f t="array" ref="G604">_xlfn.IFS(H604="2030-01","2025-01",H604="2031-01","2026-01")</f>
        <v>2026-01</v>
      </c>
      <c r="H604" s="79" t="str">
        <f>_xlfn.XLOOKUP(B604,'PCF-Werte Rittal'!A:A,'PCF-Werte Rittal'!K:K)</f>
        <v>2031-01</v>
      </c>
      <c r="I604" s="71" t="str">
        <f>_xlfn.XLOOKUP(B604,'PCF-Werte Rittal'!A:A,'PCF-Werte Rittal'!O:O)</f>
        <v>Internally</v>
      </c>
    </row>
    <row r="605" spans="1:9" x14ac:dyDescent="0.25">
      <c r="A605" s="74">
        <f>_xlfn.XLOOKUP(B605,'PCF-Werte Rittal'!A:A,'PCF-Werte Rittal'!C:C)</f>
        <v>4069196002003</v>
      </c>
      <c r="B605" s="71" t="str">
        <f>'PCF-Werte Rittal'!A606</f>
        <v>9365.734</v>
      </c>
      <c r="C605" s="73" cm="1">
        <f t="array" ref="C605">_xlfn.XLOOKUP(B605,'PCF-Werte Rittal'!A:A,IF('PCF-Werte Rittal'!D:D&lt;&gt;"",'PCF-Werte Rittal'!D:D,'PCF-Werte Rittal'!E:E),"")</f>
        <v>3.4182749999999998E-2</v>
      </c>
      <c r="D605" s="72" t="str">
        <f>IF(_xlfn.XLOOKUP(B605,'PCF-Werte Rittal'!A:A,'PCF-Werte Rittal'!D:D,"")="","A1 - A3","A1 - D")</f>
        <v>A1 - A3</v>
      </c>
      <c r="E605" s="68">
        <v>1</v>
      </c>
      <c r="F605" s="68" t="s">
        <v>1048</v>
      </c>
      <c r="G605" s="70" t="str" cm="1">
        <f t="array" ref="G605">_xlfn.IFS(H605="2030-01","2025-01",H605="2031-01","2026-01")</f>
        <v>2026-01</v>
      </c>
      <c r="H605" s="79" t="str">
        <f>_xlfn.XLOOKUP(B605,'PCF-Werte Rittal'!A:A,'PCF-Werte Rittal'!K:K)</f>
        <v>2031-01</v>
      </c>
      <c r="I605" s="71" t="str">
        <f>_xlfn.XLOOKUP(B605,'PCF-Werte Rittal'!A:A,'PCF-Werte Rittal'!O:O)</f>
        <v>Internally</v>
      </c>
    </row>
    <row r="606" spans="1:9" x14ac:dyDescent="0.25">
      <c r="A606" s="74">
        <f>_xlfn.XLOOKUP(B606,'PCF-Werte Rittal'!A:A,'PCF-Werte Rittal'!C:C)</f>
        <v>4069196002010</v>
      </c>
      <c r="B606" s="71" t="str">
        <f>'PCF-Werte Rittal'!A607</f>
        <v>9365.735</v>
      </c>
      <c r="C606" s="73" cm="1">
        <f t="array" ref="C606">_xlfn.XLOOKUP(B606,'PCF-Werte Rittal'!A:A,IF('PCF-Werte Rittal'!D:D&lt;&gt;"",'PCF-Werte Rittal'!D:D,'PCF-Werte Rittal'!E:E),"")</f>
        <v>3.4182749999999998E-2</v>
      </c>
      <c r="D606" s="72" t="str">
        <f>IF(_xlfn.XLOOKUP(B606,'PCF-Werte Rittal'!A:A,'PCF-Werte Rittal'!D:D,"")="","A1 - A3","A1 - D")</f>
        <v>A1 - A3</v>
      </c>
      <c r="E606" s="68">
        <v>1</v>
      </c>
      <c r="F606" s="68" t="s">
        <v>1048</v>
      </c>
      <c r="G606" s="70" t="str" cm="1">
        <f t="array" ref="G606">_xlfn.IFS(H606="2030-01","2025-01",H606="2031-01","2026-01")</f>
        <v>2026-01</v>
      </c>
      <c r="H606" s="79" t="str">
        <f>_xlfn.XLOOKUP(B606,'PCF-Werte Rittal'!A:A,'PCF-Werte Rittal'!K:K)</f>
        <v>2031-01</v>
      </c>
      <c r="I606" s="71" t="str">
        <f>_xlfn.XLOOKUP(B606,'PCF-Werte Rittal'!A:A,'PCF-Werte Rittal'!O:O)</f>
        <v>Internally</v>
      </c>
    </row>
    <row r="607" spans="1:9" x14ac:dyDescent="0.25">
      <c r="A607" s="74">
        <f>_xlfn.XLOOKUP(B607,'PCF-Werte Rittal'!A:A,'PCF-Werte Rittal'!C:C)</f>
        <v>4069196002027</v>
      </c>
      <c r="B607" s="71" t="str">
        <f>'PCF-Werte Rittal'!A608</f>
        <v>9365.741</v>
      </c>
      <c r="C607" s="73" cm="1">
        <f t="array" ref="C607">_xlfn.XLOOKUP(B607,'PCF-Werte Rittal'!A:A,IF('PCF-Werte Rittal'!D:D&lt;&gt;"",'PCF-Werte Rittal'!D:D,'PCF-Werte Rittal'!E:E),"")</f>
        <v>0.12317875</v>
      </c>
      <c r="D607" s="72" t="str">
        <f>IF(_xlfn.XLOOKUP(B607,'PCF-Werte Rittal'!A:A,'PCF-Werte Rittal'!D:D,"")="","A1 - A3","A1 - D")</f>
        <v>A1 - A3</v>
      </c>
      <c r="E607" s="68">
        <v>1</v>
      </c>
      <c r="F607" s="68" t="s">
        <v>1048</v>
      </c>
      <c r="G607" s="70" t="str" cm="1">
        <f t="array" ref="G607">_xlfn.IFS(H607="2030-01","2025-01",H607="2031-01","2026-01")</f>
        <v>2026-01</v>
      </c>
      <c r="H607" s="79" t="str">
        <f>_xlfn.XLOOKUP(B607,'PCF-Werte Rittal'!A:A,'PCF-Werte Rittal'!K:K)</f>
        <v>2031-01</v>
      </c>
      <c r="I607" s="71" t="str">
        <f>_xlfn.XLOOKUP(B607,'PCF-Werte Rittal'!A:A,'PCF-Werte Rittal'!O:O)</f>
        <v>Internally</v>
      </c>
    </row>
    <row r="608" spans="1:9" x14ac:dyDescent="0.25">
      <c r="A608" s="74">
        <f>_xlfn.XLOOKUP(B608,'PCF-Werte Rittal'!A:A,'PCF-Werte Rittal'!C:C)</f>
        <v>4069196002034</v>
      </c>
      <c r="B608" s="71" t="str">
        <f>'PCF-Werte Rittal'!A609</f>
        <v>9365.742</v>
      </c>
      <c r="C608" s="73" cm="1">
        <f t="array" ref="C608">_xlfn.XLOOKUP(B608,'PCF-Werte Rittal'!A:A,IF('PCF-Werte Rittal'!D:D&lt;&gt;"",'PCF-Werte Rittal'!D:D,'PCF-Werte Rittal'!E:E),"")</f>
        <v>5.3387250000000004E-2</v>
      </c>
      <c r="D608" s="72" t="str">
        <f>IF(_xlfn.XLOOKUP(B608,'PCF-Werte Rittal'!A:A,'PCF-Werte Rittal'!D:D,"")="","A1 - A3","A1 - D")</f>
        <v>A1 - A3</v>
      </c>
      <c r="E608" s="68">
        <v>1</v>
      </c>
      <c r="F608" s="68" t="s">
        <v>1048</v>
      </c>
      <c r="G608" s="70" t="str" cm="1">
        <f t="array" ref="G608">_xlfn.IFS(H608="2030-01","2025-01",H608="2031-01","2026-01")</f>
        <v>2026-01</v>
      </c>
      <c r="H608" s="79" t="str">
        <f>_xlfn.XLOOKUP(B608,'PCF-Werte Rittal'!A:A,'PCF-Werte Rittal'!K:K)</f>
        <v>2031-01</v>
      </c>
      <c r="I608" s="71" t="str">
        <f>_xlfn.XLOOKUP(B608,'PCF-Werte Rittal'!A:A,'PCF-Werte Rittal'!O:O)</f>
        <v>Internally</v>
      </c>
    </row>
    <row r="609" spans="1:9" x14ac:dyDescent="0.25">
      <c r="A609" s="74">
        <f>_xlfn.XLOOKUP(B609,'PCF-Werte Rittal'!A:A,'PCF-Werte Rittal'!C:C)</f>
        <v>4069196002041</v>
      </c>
      <c r="B609" s="71" t="str">
        <f>'PCF-Werte Rittal'!A610</f>
        <v>9365.744</v>
      </c>
      <c r="C609" s="73" cm="1">
        <f t="array" ref="C609">_xlfn.XLOOKUP(B609,'PCF-Werte Rittal'!A:A,IF('PCF-Werte Rittal'!D:D&lt;&gt;"",'PCF-Werte Rittal'!D:D,'PCF-Werte Rittal'!E:E),"")</f>
        <v>0.13599375</v>
      </c>
      <c r="D609" s="72" t="str">
        <f>IF(_xlfn.XLOOKUP(B609,'PCF-Werte Rittal'!A:A,'PCF-Werte Rittal'!D:D,"")="","A1 - A3","A1 - D")</f>
        <v>A1 - A3</v>
      </c>
      <c r="E609" s="68">
        <v>1</v>
      </c>
      <c r="F609" s="68" t="s">
        <v>1048</v>
      </c>
      <c r="G609" s="70" t="str" cm="1">
        <f t="array" ref="G609">_xlfn.IFS(H609="2030-01","2025-01",H609="2031-01","2026-01")</f>
        <v>2026-01</v>
      </c>
      <c r="H609" s="79" t="str">
        <f>_xlfn.XLOOKUP(B609,'PCF-Werte Rittal'!A:A,'PCF-Werte Rittal'!K:K)</f>
        <v>2031-01</v>
      </c>
      <c r="I609" s="71" t="str">
        <f>_xlfn.XLOOKUP(B609,'PCF-Werte Rittal'!A:A,'PCF-Werte Rittal'!O:O)</f>
        <v>Internally</v>
      </c>
    </row>
    <row r="610" spans="1:9" x14ac:dyDescent="0.25">
      <c r="A610" s="74">
        <f>_xlfn.XLOOKUP(B610,'PCF-Werte Rittal'!A:A,'PCF-Werte Rittal'!C:C)</f>
        <v>4069196002058</v>
      </c>
      <c r="B610" s="71" t="str">
        <f>'PCF-Werte Rittal'!A611</f>
        <v>9365.745</v>
      </c>
      <c r="C610" s="73" cm="1">
        <f t="array" ref="C610">_xlfn.XLOOKUP(B610,'PCF-Werte Rittal'!A:A,IF('PCF-Werte Rittal'!D:D&lt;&gt;"",'PCF-Werte Rittal'!D:D,'PCF-Werte Rittal'!E:E),"")</f>
        <v>5.9788749999999995E-2</v>
      </c>
      <c r="D610" s="72" t="str">
        <f>IF(_xlfn.XLOOKUP(B610,'PCF-Werte Rittal'!A:A,'PCF-Werte Rittal'!D:D,"")="","A1 - A3","A1 - D")</f>
        <v>A1 - A3</v>
      </c>
      <c r="E610" s="68">
        <v>1</v>
      </c>
      <c r="F610" s="68" t="s">
        <v>1048</v>
      </c>
      <c r="G610" s="70" t="str" cm="1">
        <f t="array" ref="G610">_xlfn.IFS(H610="2030-01","2025-01",H610="2031-01","2026-01")</f>
        <v>2026-01</v>
      </c>
      <c r="H610" s="79" t="str">
        <f>_xlfn.XLOOKUP(B610,'PCF-Werte Rittal'!A:A,'PCF-Werte Rittal'!K:K)</f>
        <v>2031-01</v>
      </c>
      <c r="I610" s="71" t="str">
        <f>_xlfn.XLOOKUP(B610,'PCF-Werte Rittal'!A:A,'PCF-Werte Rittal'!O:O)</f>
        <v>Internally</v>
      </c>
    </row>
    <row r="611" spans="1:9" x14ac:dyDescent="0.25">
      <c r="A611" s="74">
        <f>_xlfn.XLOOKUP(B611,'PCF-Werte Rittal'!A:A,'PCF-Werte Rittal'!C:C)</f>
        <v>4069196002065</v>
      </c>
      <c r="B611" s="71" t="str">
        <f>'PCF-Werte Rittal'!A612</f>
        <v>9365.747</v>
      </c>
      <c r="C611" s="73" cm="1">
        <f t="array" ref="C611">_xlfn.XLOOKUP(B611,'PCF-Werte Rittal'!A:A,IF('PCF-Werte Rittal'!D:D&lt;&gt;"",'PCF-Werte Rittal'!D:D,'PCF-Werte Rittal'!E:E),"")</f>
        <v>2.4522000000000003E-3</v>
      </c>
      <c r="D611" s="72" t="str">
        <f>IF(_xlfn.XLOOKUP(B611,'PCF-Werte Rittal'!A:A,'PCF-Werte Rittal'!D:D,"")="","A1 - A3","A1 - D")</f>
        <v>A1 - A3</v>
      </c>
      <c r="E611" s="68">
        <v>1</v>
      </c>
      <c r="F611" s="68" t="s">
        <v>1048</v>
      </c>
      <c r="G611" s="70" t="str" cm="1">
        <f t="array" ref="G611">_xlfn.IFS(H611="2030-01","2025-01",H611="2031-01","2026-01")</f>
        <v>2026-01</v>
      </c>
      <c r="H611" s="79" t="str">
        <f>_xlfn.XLOOKUP(B611,'PCF-Werte Rittal'!A:A,'PCF-Werte Rittal'!K:K)</f>
        <v>2031-01</v>
      </c>
      <c r="I611" s="71" t="str">
        <f>_xlfn.XLOOKUP(B611,'PCF-Werte Rittal'!A:A,'PCF-Werte Rittal'!O:O)</f>
        <v>Internally</v>
      </c>
    </row>
    <row r="612" spans="1:9" x14ac:dyDescent="0.25">
      <c r="A612" s="74">
        <f>_xlfn.XLOOKUP(B612,'PCF-Werte Rittal'!A:A,'PCF-Werte Rittal'!C:C)</f>
        <v>4069196002072</v>
      </c>
      <c r="B612" s="71" t="str">
        <f>'PCF-Werte Rittal'!A613</f>
        <v>9365.748</v>
      </c>
      <c r="C612" s="73" cm="1">
        <f t="array" ref="C612">_xlfn.XLOOKUP(B612,'PCF-Werte Rittal'!A:A,IF('PCF-Werte Rittal'!D:D&lt;&gt;"",'PCF-Werte Rittal'!D:D,'PCF-Werte Rittal'!E:E),"")</f>
        <v>6.7005000000000016E-3</v>
      </c>
      <c r="D612" s="72" t="str">
        <f>IF(_xlfn.XLOOKUP(B612,'PCF-Werte Rittal'!A:A,'PCF-Werte Rittal'!D:D,"")="","A1 - A3","A1 - D")</f>
        <v>A1 - A3</v>
      </c>
      <c r="E612" s="68">
        <v>1</v>
      </c>
      <c r="F612" s="68" t="s">
        <v>1048</v>
      </c>
      <c r="G612" s="70" t="str" cm="1">
        <f t="array" ref="G612">_xlfn.IFS(H612="2030-01","2025-01",H612="2031-01","2026-01")</f>
        <v>2026-01</v>
      </c>
      <c r="H612" s="79" t="str">
        <f>_xlfn.XLOOKUP(B612,'PCF-Werte Rittal'!A:A,'PCF-Werte Rittal'!K:K)</f>
        <v>2031-01</v>
      </c>
      <c r="I612" s="71" t="str">
        <f>_xlfn.XLOOKUP(B612,'PCF-Werte Rittal'!A:A,'PCF-Werte Rittal'!O:O)</f>
        <v>Internally</v>
      </c>
    </row>
    <row r="613" spans="1:9" x14ac:dyDescent="0.25">
      <c r="A613" s="74">
        <f>_xlfn.XLOOKUP(B613,'PCF-Werte Rittal'!A:A,'PCF-Werte Rittal'!C:C)</f>
        <v>4069196002089</v>
      </c>
      <c r="B613" s="71" t="str">
        <f>'PCF-Werte Rittal'!A614</f>
        <v>9365.749</v>
      </c>
      <c r="C613" s="73" cm="1">
        <f t="array" ref="C613">_xlfn.XLOOKUP(B613,'PCF-Werte Rittal'!A:A,IF('PCF-Werte Rittal'!D:D&lt;&gt;"",'PCF-Werte Rittal'!D:D,'PCF-Werte Rittal'!E:E),"")</f>
        <v>7.9016500000000017E-2</v>
      </c>
      <c r="D613" s="72" t="str">
        <f>IF(_xlfn.XLOOKUP(B613,'PCF-Werte Rittal'!A:A,'PCF-Werte Rittal'!D:D,"")="","A1 - A3","A1 - D")</f>
        <v>A1 - A3</v>
      </c>
      <c r="E613" s="68">
        <v>1</v>
      </c>
      <c r="F613" s="68" t="s">
        <v>1048</v>
      </c>
      <c r="G613" s="70" t="str" cm="1">
        <f t="array" ref="G613">_xlfn.IFS(H613="2030-01","2025-01",H613="2031-01","2026-01")</f>
        <v>2026-01</v>
      </c>
      <c r="H613" s="79" t="str">
        <f>_xlfn.XLOOKUP(B613,'PCF-Werte Rittal'!A:A,'PCF-Werte Rittal'!K:K)</f>
        <v>2031-01</v>
      </c>
      <c r="I613" s="71" t="str">
        <f>_xlfn.XLOOKUP(B613,'PCF-Werte Rittal'!A:A,'PCF-Werte Rittal'!O:O)</f>
        <v>Internally</v>
      </c>
    </row>
    <row r="614" spans="1:9" x14ac:dyDescent="0.25">
      <c r="A614" s="74">
        <f>_xlfn.XLOOKUP(B614,'PCF-Werte Rittal'!A:A,'PCF-Werte Rittal'!C:C)</f>
        <v>4069196002096</v>
      </c>
      <c r="B614" s="71" t="str">
        <f>'PCF-Werte Rittal'!A615</f>
        <v>9365.750</v>
      </c>
      <c r="C614" s="73" cm="1">
        <f t="array" ref="C614">_xlfn.XLOOKUP(B614,'PCF-Werte Rittal'!A:A,IF('PCF-Werte Rittal'!D:D&lt;&gt;"",'PCF-Werte Rittal'!D:D,'PCF-Werte Rittal'!E:E),"")</f>
        <v>0.19858000000000003</v>
      </c>
      <c r="D614" s="72" t="str">
        <f>IF(_xlfn.XLOOKUP(B614,'PCF-Werte Rittal'!A:A,'PCF-Werte Rittal'!D:D,"")="","A1 - A3","A1 - D")</f>
        <v>A1 - A3</v>
      </c>
      <c r="E614" s="68">
        <v>1</v>
      </c>
      <c r="F614" s="68" t="s">
        <v>1048</v>
      </c>
      <c r="G614" s="70" t="str" cm="1">
        <f t="array" ref="G614">_xlfn.IFS(H614="2030-01","2025-01",H614="2031-01","2026-01")</f>
        <v>2026-01</v>
      </c>
      <c r="H614" s="79" t="str">
        <f>_xlfn.XLOOKUP(B614,'PCF-Werte Rittal'!A:A,'PCF-Werte Rittal'!K:K)</f>
        <v>2031-01</v>
      </c>
      <c r="I614" s="71" t="str">
        <f>_xlfn.XLOOKUP(B614,'PCF-Werte Rittal'!A:A,'PCF-Werte Rittal'!O:O)</f>
        <v>Internally</v>
      </c>
    </row>
    <row r="615" spans="1:9" x14ac:dyDescent="0.25">
      <c r="A615" s="74">
        <f>_xlfn.XLOOKUP(B615,'PCF-Werte Rittal'!A:A,'PCF-Werte Rittal'!C:C)</f>
        <v>4069196002102</v>
      </c>
      <c r="B615" s="71" t="str">
        <f>'PCF-Werte Rittal'!A616</f>
        <v>9365.751</v>
      </c>
      <c r="C615" s="73" cm="1">
        <f t="array" ref="C615">_xlfn.XLOOKUP(B615,'PCF-Werte Rittal'!A:A,IF('PCF-Werte Rittal'!D:D&lt;&gt;"",'PCF-Werte Rittal'!D:D,'PCF-Werte Rittal'!E:E),"")</f>
        <v>0.21143000000000003</v>
      </c>
      <c r="D615" s="72" t="str">
        <f>IF(_xlfn.XLOOKUP(B615,'PCF-Werte Rittal'!A:A,'PCF-Werte Rittal'!D:D,"")="","A1 - A3","A1 - D")</f>
        <v>A1 - A3</v>
      </c>
      <c r="E615" s="68">
        <v>1</v>
      </c>
      <c r="F615" s="68" t="s">
        <v>1048</v>
      </c>
      <c r="G615" s="70" t="str" cm="1">
        <f t="array" ref="G615">_xlfn.IFS(H615="2030-01","2025-01",H615="2031-01","2026-01")</f>
        <v>2026-01</v>
      </c>
      <c r="H615" s="79" t="str">
        <f>_xlfn.XLOOKUP(B615,'PCF-Werte Rittal'!A:A,'PCF-Werte Rittal'!K:K)</f>
        <v>2031-01</v>
      </c>
      <c r="I615" s="71" t="str">
        <f>_xlfn.XLOOKUP(B615,'PCF-Werte Rittal'!A:A,'PCF-Werte Rittal'!O:O)</f>
        <v>Internally</v>
      </c>
    </row>
    <row r="616" spans="1:9" x14ac:dyDescent="0.25">
      <c r="A616" s="74"/>
      <c r="B616" s="71"/>
      <c r="C616" s="73"/>
      <c r="D616" s="72"/>
      <c r="G616" s="70"/>
      <c r="I616" s="71"/>
    </row>
    <row r="617" spans="1:9" x14ac:dyDescent="0.25">
      <c r="G617" s="70"/>
      <c r="I617" s="70"/>
    </row>
    <row r="618" spans="1:9" x14ac:dyDescent="0.25">
      <c r="G618" s="70"/>
      <c r="I618" s="70"/>
    </row>
    <row r="619" spans="1:9" x14ac:dyDescent="0.25">
      <c r="G619" s="70"/>
      <c r="I619" s="70"/>
    </row>
    <row r="620" spans="1:9" x14ac:dyDescent="0.25">
      <c r="G620" s="70"/>
      <c r="I620" s="70"/>
    </row>
  </sheetData>
  <autoFilter ref="A1:J620" xr:uid="{00000000-0001-0000-0000-000000000000}">
    <sortState xmlns:xlrd2="http://schemas.microsoft.com/office/spreadsheetml/2017/richdata2" ref="A64:J464">
      <sortCondition ref="B1:B620"/>
    </sortState>
  </autoFilter>
  <conditionalFormatting sqref="A1:J1">
    <cfRule type="duplicateValues" dxfId="1" priority="1"/>
  </conditionalFormatting>
  <conditionalFormatting sqref="B617:B1048576 B1">
    <cfRule type="duplicateValues" dxfId="0" priority="2"/>
  </conditionalFormatting>
  <hyperlinks>
    <hyperlink ref="C1" r:id="rId1" xr:uid="{8DBBC351-598E-44C8-8D46-76039923828B}"/>
    <hyperlink ref="D1" r:id="rId2" xr:uid="{B658FB5A-3B34-4547-9C96-B3499F3807E6}"/>
    <hyperlink ref="E1" r:id="rId3" xr:uid="{2DE7A4DF-E7CB-4A36-BDE1-07457F42EDF7}"/>
    <hyperlink ref="F1" r:id="rId4" display="https://my.2ba.nl/Model/Product/DeclaredUnitUnit" xr:uid="{8EC8A52F-B725-4A8C-AFA0-E5EE696D1DAA}"/>
    <hyperlink ref="G1" r:id="rId5" xr:uid="{4B5D9EA2-22D9-40E7-926A-1715C9297758}"/>
    <hyperlink ref="H1" r:id="rId6" xr:uid="{37A1CAD2-13D4-4A04-8595-0CE61F484B3B}"/>
    <hyperlink ref="I1" r:id="rId7" xr:uid="{F9FC4961-9A5C-4242-AE27-473DD5A0956E}"/>
  </hyperlinks>
  <pageMargins left="0.7" right="0.7" top="0.75" bottom="0.75" header="0.3" footer="0.3"/>
  <pageSetup paperSize="9" orientation="portrait" r:id="rId8"/>
  <headerFooter>
    <oddFooter>&amp;L© Compano B.V. 2025&amp;RPage &amp;P/&amp;N</oddFooter>
  </headerFooter>
  <legacyDrawing r:id="rId9"/>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038F9-1C8B-40D0-B156-EE8BE85FD05E}">
  <dimension ref="A1:V77"/>
  <sheetViews>
    <sheetView topLeftCell="A27" workbookViewId="0">
      <selection activeCell="F25" sqref="F25"/>
    </sheetView>
  </sheetViews>
  <sheetFormatPr baseColWidth="10" defaultColWidth="8.85546875" defaultRowHeight="15" x14ac:dyDescent="0.25"/>
  <cols>
    <col min="1" max="1" width="21.28515625" customWidth="1"/>
    <col min="2" max="2" width="24.7109375" bestFit="1" customWidth="1"/>
    <col min="3" max="3" width="24.7109375" style="20" customWidth="1"/>
    <col min="4" max="6" width="50.7109375" customWidth="1"/>
    <col min="7" max="10" width="28.140625" customWidth="1"/>
    <col min="11" max="11" width="16.7109375" bestFit="1" customWidth="1"/>
    <col min="12" max="13" width="14.28515625" customWidth="1"/>
    <col min="14" max="14" width="13.7109375" bestFit="1" customWidth="1"/>
    <col min="15" max="15" width="15.28515625" bestFit="1" customWidth="1"/>
    <col min="16" max="16" width="20.7109375" customWidth="1"/>
    <col min="17" max="17" width="18.28515625" customWidth="1"/>
    <col min="18" max="18" width="14.7109375" bestFit="1" customWidth="1"/>
    <col min="19" max="19" width="12" customWidth="1"/>
    <col min="20" max="21" width="19.28515625" customWidth="1"/>
    <col min="22" max="22" width="19.28515625" bestFit="1" customWidth="1"/>
  </cols>
  <sheetData>
    <row r="1" spans="1:22" ht="30" x14ac:dyDescent="0.25">
      <c r="A1" s="14" t="s">
        <v>59</v>
      </c>
      <c r="B1" s="14" t="s">
        <v>59</v>
      </c>
      <c r="C1" s="2" t="s">
        <v>60</v>
      </c>
      <c r="D1" s="14" t="s">
        <v>59</v>
      </c>
      <c r="E1" s="2" t="s">
        <v>60</v>
      </c>
      <c r="F1" s="33"/>
      <c r="G1" s="10"/>
      <c r="H1" s="10"/>
      <c r="I1" s="10"/>
      <c r="J1" s="10"/>
      <c r="K1" s="100" t="s">
        <v>61</v>
      </c>
      <c r="L1" s="101"/>
      <c r="M1" s="102"/>
      <c r="N1" s="103" t="s">
        <v>62</v>
      </c>
      <c r="O1" s="104"/>
      <c r="P1" s="104"/>
      <c r="Q1" s="104"/>
      <c r="R1" s="105"/>
      <c r="S1" s="106" t="s">
        <v>63</v>
      </c>
      <c r="T1" s="107"/>
      <c r="U1" s="107"/>
      <c r="V1" s="108"/>
    </row>
    <row r="2" spans="1:22" ht="60" x14ac:dyDescent="0.25">
      <c r="A2" s="11" t="s">
        <v>64</v>
      </c>
      <c r="B2" s="11" t="s">
        <v>65</v>
      </c>
      <c r="C2" s="3" t="s">
        <v>66</v>
      </c>
      <c r="D2" s="11" t="s">
        <v>34</v>
      </c>
      <c r="E2" s="3" t="s">
        <v>67</v>
      </c>
      <c r="F2" s="34" t="s">
        <v>68</v>
      </c>
      <c r="G2" s="11" t="s">
        <v>69</v>
      </c>
      <c r="H2" s="11" t="s">
        <v>70</v>
      </c>
      <c r="I2" s="11" t="s">
        <v>71</v>
      </c>
      <c r="J2" s="11" t="s">
        <v>72</v>
      </c>
      <c r="K2" s="5" t="s">
        <v>73</v>
      </c>
      <c r="L2" s="6" t="s">
        <v>74</v>
      </c>
      <c r="M2" s="6" t="s">
        <v>75</v>
      </c>
      <c r="N2" s="7" t="s">
        <v>76</v>
      </c>
      <c r="O2" s="7" t="s">
        <v>77</v>
      </c>
      <c r="P2" s="7" t="s">
        <v>78</v>
      </c>
      <c r="Q2" s="7" t="s">
        <v>79</v>
      </c>
      <c r="R2" s="7" t="s">
        <v>80</v>
      </c>
      <c r="S2" s="12" t="s">
        <v>81</v>
      </c>
      <c r="T2" s="12" t="s">
        <v>82</v>
      </c>
      <c r="U2" s="12" t="s">
        <v>83</v>
      </c>
      <c r="V2" s="25" t="s">
        <v>84</v>
      </c>
    </row>
    <row r="3" spans="1:22" ht="30" x14ac:dyDescent="0.25">
      <c r="A3" s="1" t="s">
        <v>85</v>
      </c>
      <c r="B3" s="15" t="s">
        <v>0</v>
      </c>
      <c r="C3" s="39" t="s">
        <v>86</v>
      </c>
      <c r="D3" s="16" t="s">
        <v>36</v>
      </c>
      <c r="E3" s="38" t="s">
        <v>87</v>
      </c>
      <c r="F3" s="16" t="s">
        <v>88</v>
      </c>
      <c r="G3" s="1" t="s">
        <v>89</v>
      </c>
      <c r="H3" s="1" t="s">
        <v>90</v>
      </c>
      <c r="I3" s="1" t="s">
        <v>91</v>
      </c>
      <c r="J3" s="1" t="s">
        <v>92</v>
      </c>
      <c r="K3" s="1" t="s">
        <v>93</v>
      </c>
      <c r="L3" s="1" t="s">
        <v>37</v>
      </c>
      <c r="M3" s="1" t="s">
        <v>93</v>
      </c>
      <c r="N3" s="1" t="s">
        <v>35</v>
      </c>
      <c r="O3" s="8">
        <v>8</v>
      </c>
      <c r="P3" s="1" t="s">
        <v>94</v>
      </c>
      <c r="Q3" s="1" t="b">
        <v>1</v>
      </c>
      <c r="R3" s="13" t="b">
        <v>0</v>
      </c>
      <c r="S3" s="13" t="b">
        <v>0</v>
      </c>
      <c r="T3" s="13" t="b">
        <v>0</v>
      </c>
      <c r="U3" s="13" t="b">
        <v>0</v>
      </c>
      <c r="V3" s="26" t="b">
        <v>0</v>
      </c>
    </row>
    <row r="4" spans="1:22" ht="45" x14ac:dyDescent="0.25">
      <c r="A4" s="1" t="s">
        <v>95</v>
      </c>
      <c r="B4" s="15" t="s">
        <v>1</v>
      </c>
      <c r="C4" s="39" t="s">
        <v>96</v>
      </c>
      <c r="D4" s="24" t="s">
        <v>39</v>
      </c>
      <c r="E4" s="38" t="s">
        <v>97</v>
      </c>
      <c r="F4" s="35"/>
      <c r="G4" s="30" t="s">
        <v>98</v>
      </c>
      <c r="H4" s="30" t="s">
        <v>99</v>
      </c>
      <c r="I4" s="30" t="s">
        <v>100</v>
      </c>
      <c r="J4" s="30" t="s">
        <v>101</v>
      </c>
      <c r="K4" s="1" t="s">
        <v>93</v>
      </c>
      <c r="L4" s="1" t="s">
        <v>93</v>
      </c>
      <c r="M4" s="1" t="s">
        <v>93</v>
      </c>
      <c r="N4" s="1" t="s">
        <v>38</v>
      </c>
      <c r="O4" s="8">
        <v>80</v>
      </c>
      <c r="P4" s="1" t="s">
        <v>102</v>
      </c>
      <c r="Q4" s="13" t="b">
        <v>0</v>
      </c>
      <c r="R4" s="13" t="b">
        <v>0</v>
      </c>
      <c r="S4" s="13" t="b">
        <v>0</v>
      </c>
      <c r="T4" s="13" t="b">
        <v>0</v>
      </c>
      <c r="U4" s="13" t="b">
        <v>0</v>
      </c>
      <c r="V4" s="26" t="b">
        <v>0</v>
      </c>
    </row>
    <row r="5" spans="1:22" ht="409.5" x14ac:dyDescent="0.25">
      <c r="A5" s="1" t="s">
        <v>103</v>
      </c>
      <c r="B5" s="15" t="s">
        <v>2</v>
      </c>
      <c r="C5" s="39" t="s">
        <v>104</v>
      </c>
      <c r="D5" s="44" t="s">
        <v>105</v>
      </c>
      <c r="E5" s="23" t="s">
        <v>106</v>
      </c>
      <c r="F5" s="36" t="s">
        <v>107</v>
      </c>
      <c r="G5" s="31">
        <v>7630268400293</v>
      </c>
      <c r="H5" s="30" t="s">
        <v>108</v>
      </c>
      <c r="I5" s="30" t="s">
        <v>109</v>
      </c>
      <c r="J5" s="30" t="s">
        <v>110</v>
      </c>
      <c r="K5" s="1" t="s">
        <v>93</v>
      </c>
      <c r="L5" s="1" t="s">
        <v>93</v>
      </c>
      <c r="M5" s="1" t="s">
        <v>93</v>
      </c>
      <c r="N5" s="28" t="s">
        <v>40</v>
      </c>
      <c r="O5" s="13">
        <v>14</v>
      </c>
      <c r="P5" s="28" t="s">
        <v>111</v>
      </c>
      <c r="Q5" s="13" t="b">
        <v>0</v>
      </c>
      <c r="R5" s="13" t="b">
        <v>0</v>
      </c>
      <c r="S5" s="13" t="b">
        <v>0</v>
      </c>
      <c r="T5" s="13" t="b">
        <v>0</v>
      </c>
      <c r="U5" s="13" t="b">
        <v>0</v>
      </c>
      <c r="V5" s="26" t="b">
        <v>0</v>
      </c>
    </row>
    <row r="6" spans="1:22" ht="165" x14ac:dyDescent="0.25">
      <c r="A6" s="1" t="s">
        <v>103</v>
      </c>
      <c r="B6" s="15" t="s">
        <v>3</v>
      </c>
      <c r="C6" s="18" t="s">
        <v>3</v>
      </c>
      <c r="D6" s="23" t="s">
        <v>41</v>
      </c>
      <c r="E6" s="38" t="s">
        <v>112</v>
      </c>
      <c r="F6" s="23" t="s">
        <v>42</v>
      </c>
      <c r="G6" s="1" t="s">
        <v>113</v>
      </c>
      <c r="H6" s="1" t="s">
        <v>114</v>
      </c>
      <c r="I6" s="1" t="s">
        <v>115</v>
      </c>
      <c r="J6" s="1" t="s">
        <v>116</v>
      </c>
      <c r="K6" s="1" t="s">
        <v>93</v>
      </c>
      <c r="L6" s="1" t="s">
        <v>93</v>
      </c>
      <c r="M6" s="1" t="s">
        <v>93</v>
      </c>
      <c r="N6" s="28" t="s">
        <v>38</v>
      </c>
      <c r="O6" s="13">
        <v>50</v>
      </c>
      <c r="P6" s="28" t="s">
        <v>117</v>
      </c>
      <c r="Q6" s="13" t="b">
        <v>0</v>
      </c>
      <c r="R6" s="13" t="b">
        <v>0</v>
      </c>
      <c r="S6" s="13" t="b">
        <v>0</v>
      </c>
      <c r="T6" s="13" t="b">
        <v>0</v>
      </c>
      <c r="U6" s="13" t="b">
        <v>0</v>
      </c>
      <c r="V6" s="26" t="b">
        <v>0</v>
      </c>
    </row>
    <row r="7" spans="1:22" ht="225" x14ac:dyDescent="0.25">
      <c r="A7" s="1" t="s">
        <v>118</v>
      </c>
      <c r="B7" s="15" t="s">
        <v>4</v>
      </c>
      <c r="C7" s="39" t="s">
        <v>119</v>
      </c>
      <c r="D7" s="16" t="s">
        <v>120</v>
      </c>
      <c r="E7" s="38" t="s">
        <v>121</v>
      </c>
      <c r="F7" s="36" t="s">
        <v>122</v>
      </c>
      <c r="G7" s="1">
        <v>455</v>
      </c>
      <c r="H7" s="1" t="s">
        <v>123</v>
      </c>
      <c r="I7" s="1" t="s">
        <v>124</v>
      </c>
      <c r="J7" s="1"/>
      <c r="K7" s="1" t="s">
        <v>93</v>
      </c>
      <c r="L7" s="1" t="s">
        <v>93</v>
      </c>
      <c r="M7" s="1" t="s">
        <v>93</v>
      </c>
      <c r="N7" s="1" t="s">
        <v>43</v>
      </c>
      <c r="O7" s="8"/>
      <c r="P7" s="1"/>
      <c r="Q7" s="13" t="b">
        <v>0</v>
      </c>
      <c r="R7" s="13" t="b">
        <v>0</v>
      </c>
      <c r="S7" s="13" t="b">
        <v>0</v>
      </c>
      <c r="T7" s="13" t="b">
        <v>0</v>
      </c>
      <c r="U7" s="13" t="b">
        <v>0</v>
      </c>
      <c r="V7" s="26" t="b">
        <v>0</v>
      </c>
    </row>
    <row r="8" spans="1:22" ht="135" x14ac:dyDescent="0.25">
      <c r="A8" s="1" t="s">
        <v>118</v>
      </c>
      <c r="B8" s="15" t="s">
        <v>5</v>
      </c>
      <c r="C8" s="39" t="s">
        <v>125</v>
      </c>
      <c r="D8" s="16" t="s">
        <v>126</v>
      </c>
      <c r="E8" s="38" t="s">
        <v>22</v>
      </c>
      <c r="F8" s="35"/>
      <c r="G8" s="1">
        <v>300</v>
      </c>
      <c r="H8" s="1" t="s">
        <v>123</v>
      </c>
      <c r="I8" s="1" t="s">
        <v>127</v>
      </c>
      <c r="J8" s="1"/>
      <c r="K8" s="1" t="s">
        <v>93</v>
      </c>
      <c r="L8" s="1" t="s">
        <v>93</v>
      </c>
      <c r="M8" s="1" t="s">
        <v>93</v>
      </c>
      <c r="N8" s="1" t="s">
        <v>43</v>
      </c>
      <c r="O8" s="8"/>
      <c r="P8" s="1"/>
      <c r="Q8" s="13" t="b">
        <v>0</v>
      </c>
      <c r="R8" s="13" t="b">
        <v>0</v>
      </c>
      <c r="S8" s="13" t="b">
        <v>0</v>
      </c>
      <c r="T8" s="13" t="b">
        <v>0</v>
      </c>
      <c r="U8" s="13" t="b">
        <v>0</v>
      </c>
      <c r="V8" s="26" t="b">
        <v>0</v>
      </c>
    </row>
    <row r="9" spans="1:22" ht="135" x14ac:dyDescent="0.25">
      <c r="A9" s="1" t="s">
        <v>118</v>
      </c>
      <c r="B9" s="15" t="s">
        <v>6</v>
      </c>
      <c r="C9" s="39" t="s">
        <v>128</v>
      </c>
      <c r="D9" s="16" t="s">
        <v>129</v>
      </c>
      <c r="E9" s="38" t="s">
        <v>23</v>
      </c>
      <c r="F9" s="35"/>
      <c r="G9" s="1">
        <v>40</v>
      </c>
      <c r="H9" s="1" t="s">
        <v>123</v>
      </c>
      <c r="I9" s="1" t="s">
        <v>130</v>
      </c>
      <c r="J9" s="1"/>
      <c r="K9" s="1" t="s">
        <v>93</v>
      </c>
      <c r="L9" s="1" t="s">
        <v>93</v>
      </c>
      <c r="M9" s="1" t="s">
        <v>93</v>
      </c>
      <c r="N9" s="1" t="s">
        <v>43</v>
      </c>
      <c r="O9" s="8"/>
      <c r="P9" s="1"/>
      <c r="Q9" s="13" t="b">
        <v>0</v>
      </c>
      <c r="R9" s="13" t="b">
        <v>0</v>
      </c>
      <c r="S9" s="13" t="b">
        <v>0</v>
      </c>
      <c r="T9" s="13" t="b">
        <v>0</v>
      </c>
      <c r="U9" s="13" t="b">
        <v>0</v>
      </c>
      <c r="V9" s="26" t="b">
        <v>0</v>
      </c>
    </row>
    <row r="10" spans="1:22" ht="135" x14ac:dyDescent="0.25">
      <c r="A10" s="1" t="s">
        <v>118</v>
      </c>
      <c r="B10" s="15" t="s">
        <v>7</v>
      </c>
      <c r="C10" s="39" t="s">
        <v>131</v>
      </c>
      <c r="D10" s="16" t="s">
        <v>132</v>
      </c>
      <c r="E10" s="38" t="s">
        <v>24</v>
      </c>
      <c r="F10" s="35"/>
      <c r="G10" s="1">
        <v>10</v>
      </c>
      <c r="H10" s="1" t="s">
        <v>123</v>
      </c>
      <c r="I10" s="1" t="s">
        <v>133</v>
      </c>
      <c r="J10" s="1"/>
      <c r="K10" s="1" t="s">
        <v>93</v>
      </c>
      <c r="L10" s="1" t="s">
        <v>93</v>
      </c>
      <c r="M10" s="1" t="s">
        <v>93</v>
      </c>
      <c r="N10" s="1" t="s">
        <v>43</v>
      </c>
      <c r="O10" s="8"/>
      <c r="P10" s="1"/>
      <c r="Q10" s="13" t="b">
        <v>0</v>
      </c>
      <c r="R10" s="13" t="b">
        <v>0</v>
      </c>
      <c r="S10" s="13" t="b">
        <v>0</v>
      </c>
      <c r="T10" s="13" t="b">
        <v>0</v>
      </c>
      <c r="U10" s="13" t="b">
        <v>0</v>
      </c>
      <c r="V10" s="26" t="b">
        <v>0</v>
      </c>
    </row>
    <row r="11" spans="1:22" ht="135" x14ac:dyDescent="0.25">
      <c r="A11" s="1" t="s">
        <v>118</v>
      </c>
      <c r="B11" s="15" t="s">
        <v>8</v>
      </c>
      <c r="C11" s="39" t="s">
        <v>134</v>
      </c>
      <c r="D11" s="16" t="s">
        <v>135</v>
      </c>
      <c r="E11" s="38" t="s">
        <v>25</v>
      </c>
      <c r="F11" s="36" t="s">
        <v>136</v>
      </c>
      <c r="G11" s="1">
        <v>50</v>
      </c>
      <c r="H11" s="1" t="s">
        <v>123</v>
      </c>
      <c r="I11" s="1" t="s">
        <v>137</v>
      </c>
      <c r="J11" s="1"/>
      <c r="K11" s="1" t="s">
        <v>93</v>
      </c>
      <c r="L11" s="1" t="s">
        <v>93</v>
      </c>
      <c r="M11" s="1" t="s">
        <v>93</v>
      </c>
      <c r="N11" s="1" t="s">
        <v>43</v>
      </c>
      <c r="O11" s="8"/>
      <c r="P11" s="1"/>
      <c r="Q11" s="13" t="b">
        <v>0</v>
      </c>
      <c r="R11" s="13" t="b">
        <v>0</v>
      </c>
      <c r="S11" s="13" t="b">
        <v>0</v>
      </c>
      <c r="T11" s="13" t="b">
        <v>0</v>
      </c>
      <c r="U11" s="13" t="b">
        <v>0</v>
      </c>
      <c r="V11" s="26" t="b">
        <v>0</v>
      </c>
    </row>
    <row r="12" spans="1:22" ht="135" x14ac:dyDescent="0.25">
      <c r="A12" s="1" t="s">
        <v>118</v>
      </c>
      <c r="B12" s="15" t="s">
        <v>9</v>
      </c>
      <c r="C12" s="39" t="s">
        <v>138</v>
      </c>
      <c r="D12" s="16" t="s">
        <v>139</v>
      </c>
      <c r="E12" s="38" t="s">
        <v>26</v>
      </c>
      <c r="F12" s="35"/>
      <c r="G12" s="1">
        <v>55</v>
      </c>
      <c r="H12" s="1" t="s">
        <v>123</v>
      </c>
      <c r="I12" s="1" t="s">
        <v>140</v>
      </c>
      <c r="J12" s="1"/>
      <c r="K12" s="1" t="s">
        <v>93</v>
      </c>
      <c r="L12" s="1" t="s">
        <v>93</v>
      </c>
      <c r="M12" s="1" t="s">
        <v>93</v>
      </c>
      <c r="N12" s="1" t="s">
        <v>43</v>
      </c>
      <c r="O12" s="8"/>
      <c r="P12" s="1"/>
      <c r="Q12" s="13" t="b">
        <v>0</v>
      </c>
      <c r="R12" s="13" t="b">
        <v>0</v>
      </c>
      <c r="S12" s="13" t="b">
        <v>0</v>
      </c>
      <c r="T12" s="13" t="b">
        <v>0</v>
      </c>
      <c r="U12" s="13" t="b">
        <v>0</v>
      </c>
      <c r="V12" s="26" t="b">
        <v>0</v>
      </c>
    </row>
    <row r="13" spans="1:22" ht="135" x14ac:dyDescent="0.25">
      <c r="A13" s="1" t="s">
        <v>118</v>
      </c>
      <c r="B13" s="15" t="s">
        <v>10</v>
      </c>
      <c r="C13" s="39" t="s">
        <v>141</v>
      </c>
      <c r="D13" s="16" t="s">
        <v>142</v>
      </c>
      <c r="E13" s="38" t="s">
        <v>143</v>
      </c>
      <c r="F13" s="23" t="s">
        <v>144</v>
      </c>
      <c r="G13" s="1" t="s">
        <v>32</v>
      </c>
      <c r="H13" s="1" t="s">
        <v>145</v>
      </c>
      <c r="I13" s="1" t="s">
        <v>146</v>
      </c>
      <c r="J13" s="1"/>
      <c r="K13" s="1" t="s">
        <v>27</v>
      </c>
      <c r="L13" s="1" t="s">
        <v>93</v>
      </c>
      <c r="M13" s="1" t="s">
        <v>93</v>
      </c>
      <c r="N13" s="1" t="s">
        <v>35</v>
      </c>
      <c r="O13" s="8"/>
      <c r="P13" s="1"/>
      <c r="Q13" s="13" t="b">
        <v>1</v>
      </c>
      <c r="R13" s="13" t="b">
        <v>0</v>
      </c>
      <c r="S13" s="13" t="b">
        <v>0</v>
      </c>
      <c r="T13" s="13" t="b">
        <v>0</v>
      </c>
      <c r="U13" s="13" t="b">
        <v>0</v>
      </c>
      <c r="V13" s="26" t="b">
        <v>0</v>
      </c>
    </row>
    <row r="14" spans="1:22" ht="105" x14ac:dyDescent="0.25">
      <c r="A14" s="1" t="s">
        <v>118</v>
      </c>
      <c r="B14" s="37" t="s">
        <v>147</v>
      </c>
      <c r="C14" s="39" t="s">
        <v>148</v>
      </c>
      <c r="D14" s="16" t="s">
        <v>44</v>
      </c>
      <c r="E14" s="38" t="s">
        <v>149</v>
      </c>
      <c r="F14" s="35"/>
      <c r="G14" s="1"/>
      <c r="H14" s="1" t="s">
        <v>93</v>
      </c>
      <c r="I14" s="1" t="s">
        <v>93</v>
      </c>
      <c r="J14" s="1"/>
      <c r="K14" s="1" t="s">
        <v>93</v>
      </c>
      <c r="L14" s="41" t="s">
        <v>28</v>
      </c>
      <c r="M14" s="1" t="s">
        <v>93</v>
      </c>
      <c r="N14" s="1" t="s">
        <v>35</v>
      </c>
      <c r="O14" s="8"/>
      <c r="P14" s="1" t="s">
        <v>150</v>
      </c>
      <c r="Q14" s="13" t="b">
        <v>1</v>
      </c>
      <c r="R14" s="13" t="b">
        <v>0</v>
      </c>
      <c r="S14" s="13" t="b">
        <v>0</v>
      </c>
      <c r="T14" s="13" t="b">
        <v>0</v>
      </c>
      <c r="U14" s="13" t="b">
        <v>0</v>
      </c>
      <c r="V14" s="26" t="b">
        <v>0</v>
      </c>
    </row>
    <row r="15" spans="1:22" ht="75" x14ac:dyDescent="0.25">
      <c r="A15" s="1" t="s">
        <v>118</v>
      </c>
      <c r="B15" s="15" t="s">
        <v>11</v>
      </c>
      <c r="C15" s="39" t="s">
        <v>151</v>
      </c>
      <c r="D15" s="16" t="s">
        <v>46</v>
      </c>
      <c r="E15" s="38" t="s">
        <v>152</v>
      </c>
      <c r="F15" s="35"/>
      <c r="G15" s="1" t="s">
        <v>47</v>
      </c>
      <c r="H15" s="1" t="s">
        <v>153</v>
      </c>
      <c r="I15" s="1" t="s">
        <v>154</v>
      </c>
      <c r="J15" s="1"/>
      <c r="K15" s="1" t="s">
        <v>93</v>
      </c>
      <c r="L15" s="1" t="s">
        <v>93</v>
      </c>
      <c r="M15" s="1" t="s">
        <v>93</v>
      </c>
      <c r="N15" s="1" t="s">
        <v>45</v>
      </c>
      <c r="O15" s="8">
        <v>10</v>
      </c>
      <c r="P15" s="1" t="s">
        <v>155</v>
      </c>
      <c r="Q15" s="13" t="b">
        <v>1</v>
      </c>
      <c r="R15" s="13" t="b">
        <v>0</v>
      </c>
      <c r="S15" s="13" t="b">
        <v>0</v>
      </c>
      <c r="T15" s="13" t="b">
        <v>0</v>
      </c>
      <c r="U15" s="13" t="b">
        <v>0</v>
      </c>
      <c r="V15" s="26" t="b">
        <v>0</v>
      </c>
    </row>
    <row r="16" spans="1:22" s="27" customFormat="1" ht="60" x14ac:dyDescent="0.25">
      <c r="A16" s="28" t="s">
        <v>156</v>
      </c>
      <c r="B16" s="37" t="s">
        <v>12</v>
      </c>
      <c r="C16" s="39" t="s">
        <v>157</v>
      </c>
      <c r="D16" s="16" t="s">
        <v>48</v>
      </c>
      <c r="E16" s="38" t="s">
        <v>158</v>
      </c>
      <c r="F16" s="23" t="s">
        <v>49</v>
      </c>
      <c r="G16" s="32" t="s">
        <v>159</v>
      </c>
      <c r="H16" s="32" t="s">
        <v>160</v>
      </c>
      <c r="I16" s="32" t="s">
        <v>161</v>
      </c>
      <c r="J16" s="32"/>
      <c r="K16" s="28" t="s">
        <v>93</v>
      </c>
      <c r="L16" s="28" t="s">
        <v>93</v>
      </c>
      <c r="M16" s="28" t="s">
        <v>93</v>
      </c>
      <c r="N16" s="28" t="s">
        <v>29</v>
      </c>
      <c r="O16" s="13" t="s">
        <v>162</v>
      </c>
      <c r="P16" s="28" t="s">
        <v>162</v>
      </c>
      <c r="Q16" s="13" t="b">
        <v>1</v>
      </c>
      <c r="R16" s="13" t="b">
        <v>0</v>
      </c>
      <c r="S16" s="13" t="b">
        <v>0</v>
      </c>
      <c r="T16" s="13" t="b">
        <v>1</v>
      </c>
      <c r="U16" s="13" t="b">
        <v>1</v>
      </c>
      <c r="V16" s="26" t="b">
        <v>0</v>
      </c>
    </row>
    <row r="17" spans="1:22" s="27" customFormat="1" ht="30" x14ac:dyDescent="0.25">
      <c r="A17" s="28" t="s">
        <v>156</v>
      </c>
      <c r="B17" s="37" t="s">
        <v>13</v>
      </c>
      <c r="C17" s="39" t="s">
        <v>163</v>
      </c>
      <c r="D17" s="16" t="s">
        <v>50</v>
      </c>
      <c r="E17" s="40" t="s">
        <v>164</v>
      </c>
      <c r="F17" s="23" t="s">
        <v>51</v>
      </c>
      <c r="G17" s="28" t="s">
        <v>165</v>
      </c>
      <c r="H17" s="28" t="s">
        <v>166</v>
      </c>
      <c r="I17" s="28" t="s">
        <v>167</v>
      </c>
      <c r="J17" s="28"/>
      <c r="K17" s="28" t="s">
        <v>93</v>
      </c>
      <c r="L17" s="28" t="s">
        <v>93</v>
      </c>
      <c r="M17" s="28" t="s">
        <v>93</v>
      </c>
      <c r="N17" s="28" t="s">
        <v>38</v>
      </c>
      <c r="O17" s="13">
        <v>255</v>
      </c>
      <c r="P17" s="28" t="s">
        <v>168</v>
      </c>
      <c r="Q17" s="13" t="b">
        <v>1</v>
      </c>
      <c r="R17" s="13" t="b">
        <v>0</v>
      </c>
      <c r="S17" s="13" t="b">
        <v>1</v>
      </c>
      <c r="T17" s="13" t="b">
        <v>1</v>
      </c>
      <c r="U17" s="13" t="b">
        <v>1</v>
      </c>
      <c r="V17" s="26" t="b">
        <v>0</v>
      </c>
    </row>
    <row r="18" spans="1:22" ht="75" x14ac:dyDescent="0.25">
      <c r="A18" s="1" t="s">
        <v>118</v>
      </c>
      <c r="B18" s="15" t="s">
        <v>15</v>
      </c>
      <c r="C18" s="39" t="s">
        <v>169</v>
      </c>
      <c r="D18" s="16" t="s">
        <v>52</v>
      </c>
      <c r="E18" s="38" t="s">
        <v>170</v>
      </c>
      <c r="F18" s="35"/>
      <c r="G18" s="1" t="s">
        <v>171</v>
      </c>
      <c r="H18" s="1" t="s">
        <v>172</v>
      </c>
      <c r="I18" s="1" t="s">
        <v>173</v>
      </c>
      <c r="J18" s="1"/>
      <c r="K18" s="1" t="s">
        <v>93</v>
      </c>
      <c r="L18" s="1" t="s">
        <v>93</v>
      </c>
      <c r="M18" s="1" t="s">
        <v>93</v>
      </c>
      <c r="N18" s="1" t="s">
        <v>38</v>
      </c>
      <c r="O18" s="8">
        <v>100</v>
      </c>
      <c r="P18" s="1" t="s">
        <v>174</v>
      </c>
      <c r="Q18" s="13" t="b">
        <v>1</v>
      </c>
      <c r="R18" s="13" t="b">
        <v>0</v>
      </c>
      <c r="S18" s="13" t="b">
        <v>0</v>
      </c>
      <c r="T18" s="13" t="b">
        <v>0</v>
      </c>
      <c r="U18" s="13" t="b">
        <v>0</v>
      </c>
      <c r="V18" s="26" t="b">
        <v>0</v>
      </c>
    </row>
    <row r="19" spans="1:22" ht="240" x14ac:dyDescent="0.25">
      <c r="A19" s="1" t="s">
        <v>118</v>
      </c>
      <c r="B19" s="15" t="s">
        <v>16</v>
      </c>
      <c r="C19" s="19" t="s">
        <v>175</v>
      </c>
      <c r="D19" s="16" t="s">
        <v>53</v>
      </c>
      <c r="E19" s="38" t="s">
        <v>176</v>
      </c>
      <c r="F19" s="35"/>
      <c r="G19" s="1" t="s">
        <v>33</v>
      </c>
      <c r="H19" s="1" t="s">
        <v>177</v>
      </c>
      <c r="I19" s="1" t="s">
        <v>178</v>
      </c>
      <c r="J19" s="1"/>
      <c r="K19" s="1" t="s">
        <v>93</v>
      </c>
      <c r="L19" s="1" t="s">
        <v>179</v>
      </c>
      <c r="M19" s="1" t="s">
        <v>93</v>
      </c>
      <c r="N19" s="1" t="s">
        <v>35</v>
      </c>
      <c r="O19" s="8"/>
      <c r="P19" s="1" t="s">
        <v>150</v>
      </c>
      <c r="Q19" s="13" t="b">
        <v>1</v>
      </c>
      <c r="R19" s="13" t="b">
        <v>0</v>
      </c>
      <c r="S19" s="13" t="b">
        <v>0</v>
      </c>
      <c r="T19" s="13" t="b">
        <v>0</v>
      </c>
      <c r="U19" s="13" t="b">
        <v>0</v>
      </c>
      <c r="V19" s="26" t="b">
        <v>0</v>
      </c>
    </row>
    <row r="20" spans="1:22" ht="75" x14ac:dyDescent="0.25">
      <c r="A20" s="1" t="s">
        <v>118</v>
      </c>
      <c r="B20" s="15" t="s">
        <v>180</v>
      </c>
      <c r="C20" s="39" t="s">
        <v>181</v>
      </c>
      <c r="D20" s="16" t="s">
        <v>182</v>
      </c>
      <c r="E20" s="17" t="s">
        <v>182</v>
      </c>
      <c r="F20" s="35"/>
      <c r="G20" s="1"/>
      <c r="H20" s="1" t="s">
        <v>93</v>
      </c>
      <c r="I20" s="1" t="s">
        <v>93</v>
      </c>
      <c r="J20" s="1"/>
      <c r="K20" s="1" t="s">
        <v>93</v>
      </c>
      <c r="L20" s="1" t="s">
        <v>93</v>
      </c>
      <c r="M20" s="1" t="s">
        <v>54</v>
      </c>
      <c r="N20" s="1" t="s">
        <v>43</v>
      </c>
      <c r="O20" s="8"/>
      <c r="P20" s="1"/>
      <c r="Q20" s="13" t="b">
        <v>0</v>
      </c>
      <c r="R20" s="13" t="b">
        <v>0</v>
      </c>
      <c r="S20" s="13" t="b">
        <v>0</v>
      </c>
      <c r="T20" s="13" t="b">
        <v>0</v>
      </c>
      <c r="U20" s="13" t="b">
        <v>0</v>
      </c>
      <c r="V20" s="26" t="b">
        <v>0</v>
      </c>
    </row>
    <row r="21" spans="1:22" ht="30" x14ac:dyDescent="0.25">
      <c r="A21" s="1" t="s">
        <v>118</v>
      </c>
      <c r="B21" s="15" t="s">
        <v>14</v>
      </c>
      <c r="C21" s="39" t="s">
        <v>183</v>
      </c>
      <c r="D21" s="16" t="s">
        <v>184</v>
      </c>
      <c r="E21" s="16" t="s">
        <v>185</v>
      </c>
      <c r="F21" s="35"/>
      <c r="G21" s="1"/>
      <c r="H21" s="1" t="s">
        <v>93</v>
      </c>
      <c r="I21" s="1" t="s">
        <v>93</v>
      </c>
      <c r="J21" s="1"/>
      <c r="K21" s="1" t="s">
        <v>93</v>
      </c>
      <c r="L21" s="1" t="s">
        <v>93</v>
      </c>
      <c r="M21" s="1" t="s">
        <v>30</v>
      </c>
      <c r="N21" s="1" t="s">
        <v>43</v>
      </c>
      <c r="O21" s="8"/>
      <c r="P21" s="1"/>
      <c r="Q21" s="13" t="b">
        <v>0</v>
      </c>
      <c r="R21" s="13" t="b">
        <v>0</v>
      </c>
      <c r="S21" s="13" t="b">
        <v>0</v>
      </c>
      <c r="T21" s="13" t="b">
        <v>0</v>
      </c>
      <c r="U21" s="13" t="b">
        <v>0</v>
      </c>
      <c r="V21" s="26" t="b">
        <v>0</v>
      </c>
    </row>
    <row r="22" spans="1:22" ht="300" x14ac:dyDescent="0.25">
      <c r="A22" s="1" t="s">
        <v>118</v>
      </c>
      <c r="B22" s="15" t="s">
        <v>17</v>
      </c>
      <c r="C22" s="18" t="s">
        <v>17</v>
      </c>
      <c r="D22" s="16" t="s">
        <v>186</v>
      </c>
      <c r="E22" s="16" t="s">
        <v>186</v>
      </c>
      <c r="F22" s="35"/>
      <c r="G22" s="1" t="s">
        <v>187</v>
      </c>
      <c r="H22" s="1" t="s">
        <v>93</v>
      </c>
      <c r="I22" s="1" t="s">
        <v>93</v>
      </c>
      <c r="J22" s="1"/>
      <c r="K22" s="1" t="s">
        <v>93</v>
      </c>
      <c r="L22" s="1" t="s">
        <v>93</v>
      </c>
      <c r="M22" s="1" t="s">
        <v>31</v>
      </c>
      <c r="N22" s="1" t="s">
        <v>43</v>
      </c>
      <c r="O22" s="8"/>
      <c r="P22" s="1"/>
      <c r="Q22" s="13" t="b">
        <v>0</v>
      </c>
      <c r="R22" s="13" t="b">
        <v>0</v>
      </c>
      <c r="S22" s="13" t="b">
        <v>0</v>
      </c>
      <c r="T22" s="13" t="b">
        <v>0</v>
      </c>
      <c r="U22" s="13" t="b">
        <v>0</v>
      </c>
      <c r="V22" s="26" t="b">
        <v>0</v>
      </c>
    </row>
    <row r="23" spans="1:22" ht="409.5" x14ac:dyDescent="0.25">
      <c r="A23" s="1" t="s">
        <v>118</v>
      </c>
      <c r="B23" s="15" t="s">
        <v>18</v>
      </c>
      <c r="C23" s="39" t="s">
        <v>188</v>
      </c>
      <c r="D23" s="16" t="s">
        <v>189</v>
      </c>
      <c r="E23" s="38" t="s">
        <v>190</v>
      </c>
      <c r="F23" s="35"/>
      <c r="G23" s="1" t="s">
        <v>191</v>
      </c>
      <c r="H23" s="1" t="s">
        <v>93</v>
      </c>
      <c r="I23" s="1" t="s">
        <v>93</v>
      </c>
      <c r="J23" s="1"/>
      <c r="K23" s="1" t="s">
        <v>93</v>
      </c>
      <c r="L23" s="1" t="s">
        <v>93</v>
      </c>
      <c r="M23" s="1" t="s">
        <v>31</v>
      </c>
      <c r="N23" s="1" t="s">
        <v>43</v>
      </c>
      <c r="O23" s="8">
        <v>6</v>
      </c>
      <c r="P23" s="1" t="s">
        <v>192</v>
      </c>
      <c r="Q23" s="1" t="b">
        <v>1</v>
      </c>
      <c r="R23" s="13" t="b">
        <v>0</v>
      </c>
      <c r="S23" s="13" t="b">
        <v>0</v>
      </c>
      <c r="T23" s="13" t="b">
        <v>0</v>
      </c>
      <c r="U23" s="13" t="b">
        <v>0</v>
      </c>
      <c r="V23" s="26" t="b">
        <v>0</v>
      </c>
    </row>
    <row r="24" spans="1:22" ht="210" x14ac:dyDescent="0.25">
      <c r="A24" s="1" t="s">
        <v>118</v>
      </c>
      <c r="B24" s="15" t="s">
        <v>19</v>
      </c>
      <c r="C24" s="39" t="s">
        <v>193</v>
      </c>
      <c r="D24" s="16" t="s">
        <v>55</v>
      </c>
      <c r="E24" s="38" t="s">
        <v>194</v>
      </c>
      <c r="F24" s="35"/>
      <c r="G24" s="1"/>
      <c r="H24" s="1" t="s">
        <v>93</v>
      </c>
      <c r="I24" s="1" t="s">
        <v>93</v>
      </c>
      <c r="J24" s="1"/>
      <c r="K24" s="1" t="s">
        <v>93</v>
      </c>
      <c r="L24" s="1" t="s">
        <v>93</v>
      </c>
      <c r="M24" s="1" t="s">
        <v>31</v>
      </c>
      <c r="N24" s="1" t="s">
        <v>43</v>
      </c>
      <c r="O24" s="8"/>
      <c r="P24" s="1"/>
      <c r="Q24" s="13" t="b">
        <v>0</v>
      </c>
      <c r="R24" s="13" t="b">
        <v>0</v>
      </c>
      <c r="S24" s="13" t="b">
        <v>0</v>
      </c>
      <c r="T24" s="13" t="b">
        <v>0</v>
      </c>
      <c r="U24" s="13" t="b">
        <v>0</v>
      </c>
      <c r="V24" s="26" t="b">
        <v>0</v>
      </c>
    </row>
    <row r="25" spans="1:22" ht="165" x14ac:dyDescent="0.25">
      <c r="A25" s="29" t="s">
        <v>118</v>
      </c>
      <c r="B25" s="15" t="s">
        <v>195</v>
      </c>
      <c r="C25" s="39" t="s">
        <v>196</v>
      </c>
      <c r="D25" s="16" t="s">
        <v>197</v>
      </c>
      <c r="E25" s="38" t="s">
        <v>198</v>
      </c>
      <c r="F25" s="35"/>
      <c r="G25" s="1"/>
      <c r="H25" s="1" t="s">
        <v>199</v>
      </c>
      <c r="I25" s="1" t="s">
        <v>200</v>
      </c>
      <c r="J25" s="1"/>
      <c r="K25" s="1" t="s">
        <v>93</v>
      </c>
      <c r="L25" s="1" t="s">
        <v>93</v>
      </c>
      <c r="M25" s="1" t="s">
        <v>93</v>
      </c>
      <c r="N25" s="1" t="s">
        <v>38</v>
      </c>
      <c r="O25" s="8">
        <v>19</v>
      </c>
      <c r="P25" s="1" t="s">
        <v>201</v>
      </c>
      <c r="Q25" s="13" t="b">
        <v>1</v>
      </c>
      <c r="R25" s="13" t="b">
        <v>0</v>
      </c>
      <c r="S25" s="13" t="b">
        <v>0</v>
      </c>
      <c r="T25" s="13" t="b">
        <v>0</v>
      </c>
      <c r="U25" s="13" t="b">
        <v>0</v>
      </c>
      <c r="V25" s="26" t="b">
        <v>0</v>
      </c>
    </row>
    <row r="26" spans="1:22" ht="90" x14ac:dyDescent="0.25">
      <c r="A26" s="1" t="s">
        <v>118</v>
      </c>
      <c r="B26" s="15" t="s">
        <v>202</v>
      </c>
      <c r="C26" s="39" t="s">
        <v>203</v>
      </c>
      <c r="D26" s="16" t="s">
        <v>204</v>
      </c>
      <c r="E26" s="38" t="s">
        <v>205</v>
      </c>
      <c r="F26" s="35"/>
      <c r="G26" s="1" t="s">
        <v>206</v>
      </c>
      <c r="H26" s="1" t="s">
        <v>93</v>
      </c>
      <c r="I26" s="1" t="s">
        <v>93</v>
      </c>
      <c r="J26" s="1"/>
      <c r="K26" s="1" t="s">
        <v>93</v>
      </c>
      <c r="L26" s="1" t="s">
        <v>207</v>
      </c>
      <c r="M26" s="1" t="s">
        <v>93</v>
      </c>
      <c r="N26" s="1" t="s">
        <v>35</v>
      </c>
      <c r="O26" s="8" t="s">
        <v>208</v>
      </c>
      <c r="P26" s="1" t="s">
        <v>150</v>
      </c>
      <c r="Q26" s="13" t="b">
        <v>0</v>
      </c>
      <c r="R26" s="13" t="b">
        <v>0</v>
      </c>
      <c r="S26" s="13" t="b">
        <v>0</v>
      </c>
      <c r="T26" s="13" t="b">
        <v>0</v>
      </c>
      <c r="U26" s="13" t="b">
        <v>0</v>
      </c>
      <c r="V26" s="26" t="b">
        <v>0</v>
      </c>
    </row>
    <row r="27" spans="1:22" ht="390" x14ac:dyDescent="0.25">
      <c r="A27" s="1" t="s">
        <v>118</v>
      </c>
      <c r="B27" s="15" t="s">
        <v>20</v>
      </c>
      <c r="C27" s="39" t="s">
        <v>209</v>
      </c>
      <c r="D27" s="16" t="s">
        <v>56</v>
      </c>
      <c r="E27" s="38" t="s">
        <v>210</v>
      </c>
      <c r="F27" s="35"/>
      <c r="G27" s="1" t="s">
        <v>211</v>
      </c>
      <c r="H27" s="1" t="s">
        <v>212</v>
      </c>
      <c r="I27" s="1" t="s">
        <v>213</v>
      </c>
      <c r="J27" s="1"/>
      <c r="K27" s="1" t="s">
        <v>93</v>
      </c>
      <c r="L27" s="1" t="s">
        <v>214</v>
      </c>
      <c r="M27" s="1" t="s">
        <v>93</v>
      </c>
      <c r="N27" s="1" t="s">
        <v>35</v>
      </c>
      <c r="O27" s="8"/>
      <c r="P27" s="1" t="s">
        <v>150</v>
      </c>
      <c r="Q27" s="13" t="b">
        <v>1</v>
      </c>
      <c r="R27" s="13" t="b">
        <v>0</v>
      </c>
      <c r="S27" s="13" t="b">
        <v>0</v>
      </c>
      <c r="T27" s="13" t="b">
        <v>0</v>
      </c>
      <c r="U27" s="13" t="b">
        <v>0</v>
      </c>
      <c r="V27" s="26" t="b">
        <v>0</v>
      </c>
    </row>
    <row r="28" spans="1:22" ht="150" x14ac:dyDescent="0.25">
      <c r="A28" s="1" t="s">
        <v>118</v>
      </c>
      <c r="B28" s="15" t="s">
        <v>21</v>
      </c>
      <c r="C28" s="19" t="s">
        <v>215</v>
      </c>
      <c r="D28" s="16" t="s">
        <v>58</v>
      </c>
      <c r="E28" s="22" t="s">
        <v>216</v>
      </c>
      <c r="F28" s="35"/>
      <c r="G28" s="1" t="b">
        <v>1</v>
      </c>
      <c r="H28" s="1" t="s">
        <v>93</v>
      </c>
      <c r="I28" s="1" t="s">
        <v>93</v>
      </c>
      <c r="J28" s="1"/>
      <c r="K28" s="1" t="s">
        <v>93</v>
      </c>
      <c r="L28" s="1" t="s">
        <v>93</v>
      </c>
      <c r="M28" s="1" t="s">
        <v>93</v>
      </c>
      <c r="N28" s="1" t="s">
        <v>57</v>
      </c>
      <c r="O28" s="8">
        <v>5</v>
      </c>
      <c r="P28" s="1" t="s">
        <v>217</v>
      </c>
      <c r="Q28" s="13" t="b">
        <v>0</v>
      </c>
      <c r="R28" s="13" t="b">
        <v>0</v>
      </c>
      <c r="S28" s="13" t="b">
        <v>0</v>
      </c>
      <c r="T28" s="13" t="b">
        <v>0</v>
      </c>
      <c r="U28" s="13" t="b">
        <v>0</v>
      </c>
      <c r="V28" s="26" t="b">
        <v>0</v>
      </c>
    </row>
    <row r="29" spans="1:22" ht="120" x14ac:dyDescent="0.25">
      <c r="A29" s="1" t="s">
        <v>118</v>
      </c>
      <c r="B29" s="41" t="s">
        <v>218</v>
      </c>
      <c r="C29" s="43" t="s">
        <v>219</v>
      </c>
      <c r="D29" s="42" t="s">
        <v>220</v>
      </c>
      <c r="E29" s="42" t="s">
        <v>220</v>
      </c>
      <c r="F29" s="35"/>
      <c r="G29" s="1" t="b">
        <v>1</v>
      </c>
      <c r="H29" s="1" t="s">
        <v>93</v>
      </c>
      <c r="I29" s="1" t="s">
        <v>93</v>
      </c>
      <c r="J29" s="1"/>
      <c r="K29" s="1" t="s">
        <v>93</v>
      </c>
      <c r="L29" s="1" t="s">
        <v>93</v>
      </c>
      <c r="M29" s="1" t="s">
        <v>93</v>
      </c>
      <c r="N29" s="1" t="s">
        <v>57</v>
      </c>
      <c r="O29" s="8">
        <v>5</v>
      </c>
      <c r="P29" s="1" t="s">
        <v>217</v>
      </c>
      <c r="Q29" s="13" t="b">
        <v>0</v>
      </c>
      <c r="R29" s="13" t="b">
        <v>0</v>
      </c>
      <c r="S29" s="13" t="b">
        <v>0</v>
      </c>
      <c r="T29" s="13" t="b">
        <v>0</v>
      </c>
      <c r="U29" s="13" t="b">
        <v>0</v>
      </c>
      <c r="V29" s="26" t="b">
        <v>0</v>
      </c>
    </row>
    <row r="30" spans="1:22" ht="165" x14ac:dyDescent="0.25">
      <c r="A30" s="1" t="s">
        <v>118</v>
      </c>
      <c r="B30" s="1" t="s">
        <v>221</v>
      </c>
      <c r="C30" s="1" t="s">
        <v>93</v>
      </c>
      <c r="D30" s="9" t="s">
        <v>222</v>
      </c>
      <c r="E30" s="1" t="s">
        <v>93</v>
      </c>
      <c r="F30" s="1"/>
      <c r="G30" s="1" t="s">
        <v>223</v>
      </c>
      <c r="H30" s="1" t="s">
        <v>224</v>
      </c>
      <c r="I30" s="1" t="s">
        <v>225</v>
      </c>
      <c r="J30" s="1"/>
      <c r="K30" s="1" t="s">
        <v>93</v>
      </c>
      <c r="L30" s="1" t="s">
        <v>93</v>
      </c>
      <c r="M30" s="1" t="s">
        <v>226</v>
      </c>
      <c r="N30" s="1" t="s">
        <v>43</v>
      </c>
      <c r="O30" s="8"/>
      <c r="P30" s="1"/>
      <c r="Q30" s="13" t="b">
        <v>1</v>
      </c>
      <c r="R30" s="13" t="b">
        <v>0</v>
      </c>
      <c r="S30" s="13" t="b">
        <v>0</v>
      </c>
      <c r="T30" s="13" t="b">
        <v>0</v>
      </c>
      <c r="U30" s="13" t="b">
        <v>0</v>
      </c>
      <c r="V30" s="26" t="b">
        <v>0</v>
      </c>
    </row>
    <row r="31" spans="1:22" ht="120" x14ac:dyDescent="0.25">
      <c r="A31" s="1" t="s">
        <v>118</v>
      </c>
      <c r="B31" s="1" t="s">
        <v>227</v>
      </c>
      <c r="C31" s="1" t="s">
        <v>93</v>
      </c>
      <c r="D31" s="9" t="s">
        <v>228</v>
      </c>
      <c r="E31" s="1" t="s">
        <v>93</v>
      </c>
      <c r="F31" s="1"/>
      <c r="G31" s="1" t="s">
        <v>229</v>
      </c>
      <c r="H31" s="1" t="s">
        <v>230</v>
      </c>
      <c r="I31" s="1" t="s">
        <v>231</v>
      </c>
      <c r="J31" s="1"/>
      <c r="K31" s="1" t="s">
        <v>93</v>
      </c>
      <c r="L31" s="1" t="s">
        <v>93</v>
      </c>
      <c r="M31" s="1" t="s">
        <v>232</v>
      </c>
      <c r="N31" s="1" t="s">
        <v>43</v>
      </c>
      <c r="O31" s="8"/>
      <c r="P31" s="1"/>
      <c r="Q31" s="13" t="b">
        <v>1</v>
      </c>
      <c r="R31" s="13" t="b">
        <v>0</v>
      </c>
      <c r="S31" s="13" t="b">
        <v>0</v>
      </c>
      <c r="T31" s="13" t="b">
        <v>0</v>
      </c>
      <c r="U31" s="13" t="b">
        <v>0</v>
      </c>
      <c r="V31" s="26" t="b">
        <v>0</v>
      </c>
    </row>
    <row r="32" spans="1:22" ht="90" x14ac:dyDescent="0.25">
      <c r="A32" s="1" t="s">
        <v>118</v>
      </c>
      <c r="B32" s="1" t="s">
        <v>233</v>
      </c>
      <c r="C32" s="1" t="s">
        <v>93</v>
      </c>
      <c r="D32" s="9" t="s">
        <v>234</v>
      </c>
      <c r="E32" s="1" t="s">
        <v>93</v>
      </c>
      <c r="F32" s="1"/>
      <c r="G32" s="1" t="s">
        <v>235</v>
      </c>
      <c r="H32" s="1" t="s">
        <v>236</v>
      </c>
      <c r="I32" s="1" t="s">
        <v>237</v>
      </c>
      <c r="J32" s="1"/>
      <c r="K32" s="1" t="s">
        <v>93</v>
      </c>
      <c r="L32" s="1" t="s">
        <v>93</v>
      </c>
      <c r="M32" s="1" t="s">
        <v>238</v>
      </c>
      <c r="N32" s="1" t="s">
        <v>43</v>
      </c>
      <c r="O32" s="8"/>
      <c r="P32" s="1"/>
      <c r="Q32" s="13" t="b">
        <v>1</v>
      </c>
      <c r="R32" s="13" t="b">
        <v>0</v>
      </c>
      <c r="S32" s="13" t="b">
        <v>0</v>
      </c>
      <c r="T32" s="13" t="b">
        <v>0</v>
      </c>
      <c r="U32" s="13" t="b">
        <v>0</v>
      </c>
      <c r="V32" s="26" t="b">
        <v>0</v>
      </c>
    </row>
    <row r="33" spans="1:22" ht="105" x14ac:dyDescent="0.25">
      <c r="A33" s="1" t="s">
        <v>118</v>
      </c>
      <c r="B33" s="1" t="s">
        <v>239</v>
      </c>
      <c r="C33" s="1" t="s">
        <v>93</v>
      </c>
      <c r="D33" s="9" t="s">
        <v>240</v>
      </c>
      <c r="E33" s="1" t="s">
        <v>93</v>
      </c>
      <c r="F33" s="1"/>
      <c r="G33" s="1" t="s">
        <v>241</v>
      </c>
      <c r="H33" s="1" t="s">
        <v>242</v>
      </c>
      <c r="I33" s="1" t="s">
        <v>243</v>
      </c>
      <c r="J33" s="1"/>
      <c r="K33" s="1" t="s">
        <v>93</v>
      </c>
      <c r="L33" s="1" t="s">
        <v>93</v>
      </c>
      <c r="M33" s="1" t="s">
        <v>244</v>
      </c>
      <c r="N33" s="1" t="s">
        <v>43</v>
      </c>
      <c r="O33" s="8"/>
      <c r="P33" s="1"/>
      <c r="Q33" s="13" t="b">
        <v>1</v>
      </c>
      <c r="R33" s="13" t="b">
        <v>0</v>
      </c>
      <c r="S33" s="13" t="b">
        <v>0</v>
      </c>
      <c r="T33" s="13" t="b">
        <v>0</v>
      </c>
      <c r="U33" s="13" t="b">
        <v>0</v>
      </c>
      <c r="V33" s="26" t="b">
        <v>0</v>
      </c>
    </row>
    <row r="34" spans="1:22" ht="105" x14ac:dyDescent="0.25">
      <c r="A34" s="1" t="s">
        <v>118</v>
      </c>
      <c r="B34" s="1" t="s">
        <v>245</v>
      </c>
      <c r="C34" s="1" t="s">
        <v>93</v>
      </c>
      <c r="D34" s="9" t="s">
        <v>246</v>
      </c>
      <c r="E34" s="1" t="s">
        <v>93</v>
      </c>
      <c r="F34" s="1"/>
      <c r="G34" s="1" t="s">
        <v>247</v>
      </c>
      <c r="H34" s="1" t="s">
        <v>248</v>
      </c>
      <c r="I34" s="1" t="s">
        <v>249</v>
      </c>
      <c r="J34" s="1"/>
      <c r="K34" s="1" t="s">
        <v>93</v>
      </c>
      <c r="L34" s="1" t="s">
        <v>93</v>
      </c>
      <c r="M34" s="1" t="s">
        <v>250</v>
      </c>
      <c r="N34" s="1" t="s">
        <v>43</v>
      </c>
      <c r="O34" s="8"/>
      <c r="P34" s="1"/>
      <c r="Q34" s="13" t="b">
        <v>1</v>
      </c>
      <c r="R34" s="13" t="b">
        <v>0</v>
      </c>
      <c r="S34" s="13" t="b">
        <v>0</v>
      </c>
      <c r="T34" s="13" t="b">
        <v>0</v>
      </c>
      <c r="U34" s="13" t="b">
        <v>0</v>
      </c>
      <c r="V34" s="26" t="b">
        <v>0</v>
      </c>
    </row>
    <row r="35" spans="1:22" ht="105" x14ac:dyDescent="0.25">
      <c r="A35" s="1" t="s">
        <v>118</v>
      </c>
      <c r="B35" s="1" t="s">
        <v>251</v>
      </c>
      <c r="C35" s="1" t="s">
        <v>93</v>
      </c>
      <c r="D35" s="9" t="s">
        <v>252</v>
      </c>
      <c r="E35" s="1" t="s">
        <v>93</v>
      </c>
      <c r="F35" s="1"/>
      <c r="G35" s="1" t="s">
        <v>253</v>
      </c>
      <c r="H35" s="1" t="s">
        <v>254</v>
      </c>
      <c r="I35" s="1" t="s">
        <v>255</v>
      </c>
      <c r="J35" s="1"/>
      <c r="K35" s="1" t="s">
        <v>93</v>
      </c>
      <c r="L35" s="1" t="s">
        <v>93</v>
      </c>
      <c r="M35" s="1" t="s">
        <v>256</v>
      </c>
      <c r="N35" s="1" t="s">
        <v>43</v>
      </c>
      <c r="O35" s="8"/>
      <c r="P35" s="1"/>
      <c r="Q35" s="13" t="b">
        <v>1</v>
      </c>
      <c r="R35" s="13" t="b">
        <v>0</v>
      </c>
      <c r="S35" s="13" t="b">
        <v>0</v>
      </c>
      <c r="T35" s="13" t="b">
        <v>0</v>
      </c>
      <c r="U35" s="13" t="b">
        <v>0</v>
      </c>
      <c r="V35" s="26" t="b">
        <v>0</v>
      </c>
    </row>
    <row r="36" spans="1:22" ht="60" x14ac:dyDescent="0.25">
      <c r="A36" s="1" t="s">
        <v>118</v>
      </c>
      <c r="B36" s="1" t="s">
        <v>257</v>
      </c>
      <c r="C36" s="1" t="s">
        <v>93</v>
      </c>
      <c r="D36" s="9" t="s">
        <v>258</v>
      </c>
      <c r="E36" s="1" t="s">
        <v>93</v>
      </c>
      <c r="F36" s="1"/>
      <c r="G36" s="1" t="s">
        <v>259</v>
      </c>
      <c r="H36" s="1" t="s">
        <v>260</v>
      </c>
      <c r="I36" s="1" t="s">
        <v>261</v>
      </c>
      <c r="J36" s="1"/>
      <c r="K36" s="1" t="s">
        <v>93</v>
      </c>
      <c r="L36" s="1" t="s">
        <v>93</v>
      </c>
      <c r="M36" s="1" t="s">
        <v>262</v>
      </c>
      <c r="N36" s="1" t="s">
        <v>43</v>
      </c>
      <c r="O36" s="8"/>
      <c r="P36" s="1"/>
      <c r="Q36" s="13" t="b">
        <v>1</v>
      </c>
      <c r="R36" s="13" t="b">
        <v>0</v>
      </c>
      <c r="S36" s="13" t="b">
        <v>0</v>
      </c>
      <c r="T36" s="13" t="b">
        <v>0</v>
      </c>
      <c r="U36" s="13" t="b">
        <v>0</v>
      </c>
      <c r="V36" s="26" t="b">
        <v>0</v>
      </c>
    </row>
    <row r="37" spans="1:22" ht="90" x14ac:dyDescent="0.25">
      <c r="A37" s="1" t="s">
        <v>118</v>
      </c>
      <c r="B37" s="1" t="s">
        <v>263</v>
      </c>
      <c r="C37" s="1" t="s">
        <v>93</v>
      </c>
      <c r="D37" s="9" t="s">
        <v>264</v>
      </c>
      <c r="E37" s="1" t="s">
        <v>93</v>
      </c>
      <c r="F37" s="1"/>
      <c r="G37" s="1">
        <v>166</v>
      </c>
      <c r="H37" s="1" t="s">
        <v>265</v>
      </c>
      <c r="I37" s="1" t="s">
        <v>266</v>
      </c>
      <c r="J37" s="1"/>
      <c r="K37" s="1" t="s">
        <v>93</v>
      </c>
      <c r="L37" s="1" t="s">
        <v>93</v>
      </c>
      <c r="M37" s="1" t="s">
        <v>32</v>
      </c>
      <c r="N37" s="1" t="s">
        <v>43</v>
      </c>
      <c r="O37" s="8"/>
      <c r="P37" s="1"/>
      <c r="Q37" s="13" t="b">
        <v>1</v>
      </c>
      <c r="R37" s="13" t="b">
        <v>0</v>
      </c>
      <c r="S37" s="13" t="b">
        <v>0</v>
      </c>
      <c r="T37" s="13" t="b">
        <v>0</v>
      </c>
      <c r="U37" s="13" t="b">
        <v>0</v>
      </c>
      <c r="V37" s="26" t="b">
        <v>0</v>
      </c>
    </row>
    <row r="38" spans="1:22" ht="90" x14ac:dyDescent="0.25">
      <c r="A38" s="1" t="s">
        <v>118</v>
      </c>
      <c r="B38" s="1" t="s">
        <v>267</v>
      </c>
      <c r="C38" s="1" t="s">
        <v>93</v>
      </c>
      <c r="D38" s="9" t="s">
        <v>268</v>
      </c>
      <c r="E38" s="1" t="s">
        <v>93</v>
      </c>
      <c r="F38" s="1"/>
      <c r="G38" s="1">
        <v>112</v>
      </c>
      <c r="H38" s="1" t="s">
        <v>269</v>
      </c>
      <c r="I38" s="1" t="s">
        <v>270</v>
      </c>
      <c r="J38" s="1"/>
      <c r="K38" s="1" t="s">
        <v>93</v>
      </c>
      <c r="L38" s="1" t="s">
        <v>93</v>
      </c>
      <c r="M38" s="1" t="s">
        <v>32</v>
      </c>
      <c r="N38" s="1" t="s">
        <v>43</v>
      </c>
      <c r="O38" s="8"/>
      <c r="P38" s="1"/>
      <c r="Q38" s="13" t="b">
        <v>1</v>
      </c>
      <c r="R38" s="13" t="b">
        <v>0</v>
      </c>
      <c r="S38" s="13" t="b">
        <v>0</v>
      </c>
      <c r="T38" s="13" t="b">
        <v>0</v>
      </c>
      <c r="U38" s="13" t="b">
        <v>0</v>
      </c>
      <c r="V38" s="26" t="b">
        <v>0</v>
      </c>
    </row>
    <row r="39" spans="1:22" ht="105" x14ac:dyDescent="0.25">
      <c r="A39" s="1" t="s">
        <v>118</v>
      </c>
      <c r="B39" s="1" t="s">
        <v>271</v>
      </c>
      <c r="C39" s="1" t="s">
        <v>93</v>
      </c>
      <c r="D39" s="9" t="s">
        <v>272</v>
      </c>
      <c r="E39" s="1" t="s">
        <v>93</v>
      </c>
      <c r="F39" s="1"/>
      <c r="G39" s="1">
        <v>78</v>
      </c>
      <c r="H39" s="1" t="s">
        <v>273</v>
      </c>
      <c r="I39" s="1" t="s">
        <v>274</v>
      </c>
      <c r="J39" s="1"/>
      <c r="K39" s="1" t="s">
        <v>93</v>
      </c>
      <c r="L39" s="1" t="s">
        <v>93</v>
      </c>
      <c r="M39" s="1" t="s">
        <v>32</v>
      </c>
      <c r="N39" s="1" t="s">
        <v>43</v>
      </c>
      <c r="O39" s="8"/>
      <c r="P39" s="1"/>
      <c r="Q39" s="13" t="b">
        <v>1</v>
      </c>
      <c r="R39" s="13" t="b">
        <v>0</v>
      </c>
      <c r="S39" s="13" t="b">
        <v>0</v>
      </c>
      <c r="T39" s="13" t="b">
        <v>0</v>
      </c>
      <c r="U39" s="13" t="b">
        <v>0</v>
      </c>
      <c r="V39" s="26" t="b">
        <v>0</v>
      </c>
    </row>
    <row r="40" spans="1:22" ht="60" x14ac:dyDescent="0.25">
      <c r="A40" s="1" t="s">
        <v>118</v>
      </c>
      <c r="B40" s="1" t="s">
        <v>275</v>
      </c>
      <c r="C40" s="1" t="s">
        <v>93</v>
      </c>
      <c r="D40" s="9" t="s">
        <v>276</v>
      </c>
      <c r="E40" s="1" t="s">
        <v>93</v>
      </c>
      <c r="F40" s="1"/>
      <c r="G40" s="1" t="s">
        <v>277</v>
      </c>
      <c r="H40" s="1" t="s">
        <v>278</v>
      </c>
      <c r="I40" s="1" t="s">
        <v>279</v>
      </c>
      <c r="J40" s="1"/>
      <c r="K40" s="1" t="s">
        <v>93</v>
      </c>
      <c r="L40" s="1" t="s">
        <v>93</v>
      </c>
      <c r="M40" s="1" t="s">
        <v>280</v>
      </c>
      <c r="N40" s="1" t="s">
        <v>43</v>
      </c>
      <c r="O40" s="8"/>
      <c r="P40" s="1"/>
      <c r="Q40" s="13" t="b">
        <v>1</v>
      </c>
      <c r="R40" s="13" t="b">
        <v>0</v>
      </c>
      <c r="S40" s="13" t="b">
        <v>0</v>
      </c>
      <c r="T40" s="13" t="b">
        <v>0</v>
      </c>
      <c r="U40" s="13" t="b">
        <v>0</v>
      </c>
      <c r="V40" s="26" t="b">
        <v>0</v>
      </c>
    </row>
    <row r="41" spans="1:22" ht="75" x14ac:dyDescent="0.25">
      <c r="A41" s="1" t="s">
        <v>118</v>
      </c>
      <c r="B41" s="1" t="s">
        <v>281</v>
      </c>
      <c r="C41" s="1" t="s">
        <v>93</v>
      </c>
      <c r="D41" s="9" t="s">
        <v>282</v>
      </c>
      <c r="E41" s="1" t="s">
        <v>93</v>
      </c>
      <c r="F41" s="1"/>
      <c r="G41" s="1" t="s">
        <v>283</v>
      </c>
      <c r="H41" s="1" t="s">
        <v>284</v>
      </c>
      <c r="I41" s="1" t="s">
        <v>285</v>
      </c>
      <c r="J41" s="1"/>
      <c r="K41" s="1" t="s">
        <v>93</v>
      </c>
      <c r="L41" s="1" t="s">
        <v>93</v>
      </c>
      <c r="M41" s="1" t="s">
        <v>280</v>
      </c>
      <c r="N41" s="1" t="s">
        <v>43</v>
      </c>
      <c r="O41" s="8"/>
      <c r="P41" s="1"/>
      <c r="Q41" s="13" t="b">
        <v>1</v>
      </c>
      <c r="R41" s="13" t="b">
        <v>0</v>
      </c>
      <c r="S41" s="13" t="b">
        <v>0</v>
      </c>
      <c r="T41" s="13" t="b">
        <v>0</v>
      </c>
      <c r="U41" s="13" t="b">
        <v>0</v>
      </c>
      <c r="V41" s="26" t="b">
        <v>0</v>
      </c>
    </row>
    <row r="42" spans="1:22" ht="60" x14ac:dyDescent="0.25">
      <c r="A42" s="1" t="s">
        <v>118</v>
      </c>
      <c r="B42" s="1" t="s">
        <v>286</v>
      </c>
      <c r="C42" s="1" t="s">
        <v>93</v>
      </c>
      <c r="D42" s="9" t="s">
        <v>287</v>
      </c>
      <c r="E42" s="1" t="s">
        <v>93</v>
      </c>
      <c r="F42" s="1"/>
      <c r="G42" s="1" t="s">
        <v>288</v>
      </c>
      <c r="H42" s="1" t="s">
        <v>289</v>
      </c>
      <c r="I42" s="1" t="s">
        <v>290</v>
      </c>
      <c r="J42" s="1"/>
      <c r="K42" s="1" t="s">
        <v>93</v>
      </c>
      <c r="L42" s="1" t="s">
        <v>93</v>
      </c>
      <c r="M42" s="1" t="s">
        <v>291</v>
      </c>
      <c r="N42" s="1" t="s">
        <v>43</v>
      </c>
      <c r="O42" s="8"/>
      <c r="P42" s="1"/>
      <c r="Q42" s="13" t="b">
        <v>1</v>
      </c>
      <c r="R42" s="13" t="b">
        <v>0</v>
      </c>
      <c r="S42" s="13" t="b">
        <v>0</v>
      </c>
      <c r="T42" s="13" t="b">
        <v>0</v>
      </c>
      <c r="U42" s="13" t="b">
        <v>0</v>
      </c>
      <c r="V42" s="26" t="b">
        <v>0</v>
      </c>
    </row>
    <row r="43" spans="1:22" ht="120" x14ac:dyDescent="0.25">
      <c r="A43" s="1" t="s">
        <v>118</v>
      </c>
      <c r="B43" s="1" t="s">
        <v>292</v>
      </c>
      <c r="C43" s="1" t="s">
        <v>93</v>
      </c>
      <c r="D43" s="9" t="s">
        <v>293</v>
      </c>
      <c r="E43" s="1" t="s">
        <v>93</v>
      </c>
      <c r="F43" s="1"/>
      <c r="G43" s="1" t="s">
        <v>294</v>
      </c>
      <c r="H43" s="1" t="s">
        <v>295</v>
      </c>
      <c r="I43" s="1" t="s">
        <v>296</v>
      </c>
      <c r="J43" s="1"/>
      <c r="K43" s="1" t="s">
        <v>93</v>
      </c>
      <c r="L43" s="1" t="s">
        <v>93</v>
      </c>
      <c r="M43" s="1" t="s">
        <v>297</v>
      </c>
      <c r="N43" s="1" t="s">
        <v>43</v>
      </c>
      <c r="O43" s="8"/>
      <c r="P43" s="1"/>
      <c r="Q43" s="13" t="b">
        <v>1</v>
      </c>
      <c r="R43" s="13" t="b">
        <v>0</v>
      </c>
      <c r="S43" s="13" t="b">
        <v>0</v>
      </c>
      <c r="T43" s="13" t="b">
        <v>0</v>
      </c>
      <c r="U43" s="13" t="b">
        <v>0</v>
      </c>
      <c r="V43" s="26" t="b">
        <v>0</v>
      </c>
    </row>
    <row r="44" spans="1:22" ht="60" x14ac:dyDescent="0.25">
      <c r="A44" s="1" t="s">
        <v>118</v>
      </c>
      <c r="B44" s="1" t="s">
        <v>298</v>
      </c>
      <c r="C44" s="1" t="s">
        <v>93</v>
      </c>
      <c r="D44" s="9" t="s">
        <v>299</v>
      </c>
      <c r="E44" s="1" t="s">
        <v>93</v>
      </c>
      <c r="F44" s="1"/>
      <c r="G44" s="1">
        <v>8380</v>
      </c>
      <c r="H44" s="1" t="s">
        <v>300</v>
      </c>
      <c r="I44" s="1" t="s">
        <v>301</v>
      </c>
      <c r="J44" s="1"/>
      <c r="K44" s="1" t="s">
        <v>93</v>
      </c>
      <c r="L44" s="1" t="s">
        <v>93</v>
      </c>
      <c r="M44" s="1" t="s">
        <v>232</v>
      </c>
      <c r="N44" s="1" t="s">
        <v>43</v>
      </c>
      <c r="O44" s="8"/>
      <c r="P44" s="1"/>
      <c r="Q44" s="13" t="b">
        <v>1</v>
      </c>
      <c r="R44" s="13" t="b">
        <v>0</v>
      </c>
      <c r="S44" s="13" t="b">
        <v>0</v>
      </c>
      <c r="T44" s="13" t="b">
        <v>0</v>
      </c>
      <c r="U44" s="13" t="b">
        <v>0</v>
      </c>
      <c r="V44" s="26" t="b">
        <v>0</v>
      </c>
    </row>
    <row r="45" spans="1:22" ht="60" x14ac:dyDescent="0.25">
      <c r="A45" s="1" t="s">
        <v>118</v>
      </c>
      <c r="B45" s="1" t="s">
        <v>302</v>
      </c>
      <c r="C45" s="1" t="s">
        <v>93</v>
      </c>
      <c r="D45" s="9" t="s">
        <v>303</v>
      </c>
      <c r="E45" s="1" t="s">
        <v>93</v>
      </c>
      <c r="F45" s="1"/>
      <c r="G45" s="1">
        <v>1420</v>
      </c>
      <c r="H45" s="1" t="s">
        <v>304</v>
      </c>
      <c r="I45" s="1" t="s">
        <v>305</v>
      </c>
      <c r="J45" s="1"/>
      <c r="K45" s="1" t="s">
        <v>93</v>
      </c>
      <c r="L45" s="1" t="s">
        <v>93</v>
      </c>
      <c r="M45" s="1" t="s">
        <v>232</v>
      </c>
      <c r="N45" s="1" t="s">
        <v>43</v>
      </c>
      <c r="O45" s="8"/>
      <c r="P45" s="1"/>
      <c r="Q45" s="13" t="b">
        <v>1</v>
      </c>
      <c r="R45" s="13" t="b">
        <v>0</v>
      </c>
      <c r="S45" s="13" t="b">
        <v>0</v>
      </c>
      <c r="T45" s="13" t="b">
        <v>0</v>
      </c>
      <c r="U45" s="13" t="b">
        <v>0</v>
      </c>
      <c r="V45" s="26" t="b">
        <v>0</v>
      </c>
    </row>
    <row r="46" spans="1:22" ht="45" x14ac:dyDescent="0.25">
      <c r="A46" s="1" t="s">
        <v>118</v>
      </c>
      <c r="B46" s="1" t="s">
        <v>306</v>
      </c>
      <c r="C46" s="1" t="s">
        <v>93</v>
      </c>
      <c r="D46" s="9" t="s">
        <v>307</v>
      </c>
      <c r="E46" s="1" t="s">
        <v>93</v>
      </c>
      <c r="F46" s="1"/>
      <c r="G46" s="1" t="s">
        <v>308</v>
      </c>
      <c r="H46" s="1" t="s">
        <v>309</v>
      </c>
      <c r="I46" s="1" t="s">
        <v>310</v>
      </c>
      <c r="J46" s="1"/>
      <c r="K46" s="1" t="s">
        <v>93</v>
      </c>
      <c r="L46" s="1" t="s">
        <v>93</v>
      </c>
      <c r="M46" s="1" t="s">
        <v>311</v>
      </c>
      <c r="N46" s="1" t="s">
        <v>43</v>
      </c>
      <c r="O46" s="8"/>
      <c r="P46" s="1"/>
      <c r="Q46" s="13" t="b">
        <v>1</v>
      </c>
      <c r="R46" s="13" t="b">
        <v>0</v>
      </c>
      <c r="S46" s="13" t="b">
        <v>0</v>
      </c>
      <c r="T46" s="13" t="b">
        <v>0</v>
      </c>
      <c r="U46" s="13" t="b">
        <v>0</v>
      </c>
      <c r="V46" s="26" t="b">
        <v>0</v>
      </c>
    </row>
    <row r="47" spans="1:22" ht="165" x14ac:dyDescent="0.25">
      <c r="A47" s="1" t="s">
        <v>118</v>
      </c>
      <c r="B47" s="1" t="s">
        <v>312</v>
      </c>
      <c r="C47" s="1" t="s">
        <v>93</v>
      </c>
      <c r="D47" s="9" t="s">
        <v>313</v>
      </c>
      <c r="E47" s="1" t="s">
        <v>93</v>
      </c>
      <c r="F47" s="1"/>
      <c r="G47" s="1" t="s">
        <v>314</v>
      </c>
      <c r="H47" s="1" t="s">
        <v>315</v>
      </c>
      <c r="I47" s="1" t="s">
        <v>316</v>
      </c>
      <c r="J47" s="1"/>
      <c r="K47" s="1" t="s">
        <v>93</v>
      </c>
      <c r="L47" s="1" t="s">
        <v>93</v>
      </c>
      <c r="M47" s="1" t="s">
        <v>317</v>
      </c>
      <c r="N47" s="1" t="s">
        <v>43</v>
      </c>
      <c r="O47" s="8"/>
      <c r="P47" s="1"/>
      <c r="Q47" s="13" t="b">
        <v>1</v>
      </c>
      <c r="R47" s="13" t="b">
        <v>0</v>
      </c>
      <c r="S47" s="13" t="b">
        <v>0</v>
      </c>
      <c r="T47" s="13" t="b">
        <v>0</v>
      </c>
      <c r="U47" s="13" t="b">
        <v>0</v>
      </c>
      <c r="V47" s="26" t="b">
        <v>0</v>
      </c>
    </row>
    <row r="48" spans="1:22" ht="105" x14ac:dyDescent="0.25">
      <c r="A48" s="1" t="s">
        <v>118</v>
      </c>
      <c r="B48" s="1" t="s">
        <v>318</v>
      </c>
      <c r="C48" s="1" t="s">
        <v>93</v>
      </c>
      <c r="D48" s="9" t="s">
        <v>319</v>
      </c>
      <c r="E48" s="1" t="s">
        <v>93</v>
      </c>
      <c r="F48" s="1"/>
      <c r="G48" s="1" t="s">
        <v>320</v>
      </c>
      <c r="H48" s="1" t="s">
        <v>321</v>
      </c>
      <c r="I48" s="1" t="s">
        <v>322</v>
      </c>
      <c r="J48" s="1"/>
      <c r="K48" s="1" t="s">
        <v>93</v>
      </c>
      <c r="L48" s="1" t="s">
        <v>93</v>
      </c>
      <c r="M48" s="1" t="s">
        <v>93</v>
      </c>
      <c r="N48" s="1" t="s">
        <v>43</v>
      </c>
      <c r="O48" s="8">
        <v>16</v>
      </c>
      <c r="P48" s="1" t="s">
        <v>323</v>
      </c>
      <c r="Q48" s="13" t="b">
        <v>1</v>
      </c>
      <c r="R48" s="13" t="b">
        <v>0</v>
      </c>
      <c r="S48" s="13" t="b">
        <v>0</v>
      </c>
      <c r="T48" s="13" t="b">
        <v>0</v>
      </c>
      <c r="U48" s="13" t="b">
        <v>0</v>
      </c>
      <c r="V48" s="26" t="b">
        <v>0</v>
      </c>
    </row>
    <row r="49" spans="1:22" ht="75" x14ac:dyDescent="0.25">
      <c r="A49" s="1" t="s">
        <v>118</v>
      </c>
      <c r="B49" s="1" t="s">
        <v>324</v>
      </c>
      <c r="C49" s="1" t="s">
        <v>93</v>
      </c>
      <c r="D49" s="9" t="s">
        <v>325</v>
      </c>
      <c r="E49" s="1" t="s">
        <v>93</v>
      </c>
      <c r="F49" s="1"/>
      <c r="G49" s="1" t="s">
        <v>326</v>
      </c>
      <c r="H49" s="1" t="s">
        <v>327</v>
      </c>
      <c r="I49" s="1" t="s">
        <v>328</v>
      </c>
      <c r="J49" s="1"/>
      <c r="K49" s="1" t="s">
        <v>93</v>
      </c>
      <c r="L49" s="1" t="s">
        <v>93</v>
      </c>
      <c r="M49" s="1" t="s">
        <v>329</v>
      </c>
      <c r="N49" s="1" t="s">
        <v>43</v>
      </c>
      <c r="O49" s="8"/>
      <c r="P49" s="1"/>
      <c r="Q49" s="13" t="b">
        <v>1</v>
      </c>
      <c r="R49" s="13" t="b">
        <v>0</v>
      </c>
      <c r="S49" s="13" t="b">
        <v>0</v>
      </c>
      <c r="T49" s="13" t="b">
        <v>0</v>
      </c>
      <c r="U49" s="13" t="b">
        <v>0</v>
      </c>
      <c r="V49" s="26" t="b">
        <v>0</v>
      </c>
    </row>
    <row r="50" spans="1:22" ht="105" x14ac:dyDescent="0.25">
      <c r="A50" s="1" t="s">
        <v>118</v>
      </c>
      <c r="B50" s="1" t="s">
        <v>330</v>
      </c>
      <c r="C50" s="1" t="s">
        <v>93</v>
      </c>
      <c r="D50" s="9" t="s">
        <v>331</v>
      </c>
      <c r="E50" s="1" t="s">
        <v>93</v>
      </c>
      <c r="F50" s="1"/>
      <c r="G50" s="1" t="s">
        <v>332</v>
      </c>
      <c r="H50" s="1" t="s">
        <v>333</v>
      </c>
      <c r="I50" s="1" t="s">
        <v>334</v>
      </c>
      <c r="J50" s="1"/>
      <c r="K50" s="1" t="s">
        <v>330</v>
      </c>
      <c r="L50" s="1" t="s">
        <v>93</v>
      </c>
      <c r="M50" s="1" t="s">
        <v>93</v>
      </c>
      <c r="N50" s="1" t="s">
        <v>35</v>
      </c>
      <c r="O50" s="8"/>
      <c r="P50" s="1" t="s">
        <v>150</v>
      </c>
      <c r="Q50" s="13" t="b">
        <v>1</v>
      </c>
      <c r="R50" s="13" t="b">
        <v>0</v>
      </c>
      <c r="S50" s="13" t="b">
        <v>0</v>
      </c>
      <c r="T50" s="13" t="b">
        <v>0</v>
      </c>
      <c r="U50" s="13" t="b">
        <v>0</v>
      </c>
      <c r="V50" s="26" t="b">
        <v>0</v>
      </c>
    </row>
    <row r="51" spans="1:22" ht="180" x14ac:dyDescent="0.25">
      <c r="A51" s="1" t="s">
        <v>118</v>
      </c>
      <c r="B51" s="1" t="s">
        <v>335</v>
      </c>
      <c r="C51" s="1" t="s">
        <v>93</v>
      </c>
      <c r="D51" s="9" t="s">
        <v>336</v>
      </c>
      <c r="E51" s="1" t="s">
        <v>93</v>
      </c>
      <c r="F51" s="1"/>
      <c r="G51" s="1">
        <v>109</v>
      </c>
      <c r="H51" s="1" t="s">
        <v>337</v>
      </c>
      <c r="I51" s="1" t="s">
        <v>338</v>
      </c>
      <c r="J51" s="1"/>
      <c r="K51" s="1" t="s">
        <v>93</v>
      </c>
      <c r="L51" s="1" t="s">
        <v>93</v>
      </c>
      <c r="M51" s="1" t="s">
        <v>339</v>
      </c>
      <c r="N51" s="1" t="s">
        <v>43</v>
      </c>
      <c r="O51" s="8"/>
      <c r="P51" s="1"/>
      <c r="Q51" s="13" t="b">
        <v>1</v>
      </c>
      <c r="R51" s="13" t="b">
        <v>0</v>
      </c>
      <c r="S51" s="13" t="b">
        <v>0</v>
      </c>
      <c r="T51" s="13" t="b">
        <v>0</v>
      </c>
      <c r="U51" s="13" t="b">
        <v>0</v>
      </c>
      <c r="V51" s="26" t="b">
        <v>0</v>
      </c>
    </row>
    <row r="52" spans="1:22" ht="90" x14ac:dyDescent="0.25">
      <c r="A52" s="1" t="s">
        <v>118</v>
      </c>
      <c r="B52" s="1" t="s">
        <v>340</v>
      </c>
      <c r="C52" s="1" t="s">
        <v>93</v>
      </c>
      <c r="D52" s="9" t="s">
        <v>341</v>
      </c>
      <c r="E52" s="1" t="s">
        <v>93</v>
      </c>
      <c r="F52" s="1"/>
      <c r="G52" s="1" t="s">
        <v>342</v>
      </c>
      <c r="H52" s="1" t="s">
        <v>343</v>
      </c>
      <c r="I52" s="1" t="s">
        <v>344</v>
      </c>
      <c r="J52" s="1"/>
      <c r="K52" s="1" t="s">
        <v>93</v>
      </c>
      <c r="L52" s="1" t="s">
        <v>93</v>
      </c>
      <c r="M52" s="1" t="s">
        <v>93</v>
      </c>
      <c r="N52" s="1" t="s">
        <v>38</v>
      </c>
      <c r="O52" s="8">
        <v>100</v>
      </c>
      <c r="P52" s="1" t="s">
        <v>174</v>
      </c>
      <c r="Q52" s="13" t="b">
        <v>1</v>
      </c>
      <c r="R52" s="13" t="b">
        <v>0</v>
      </c>
      <c r="S52" s="13" t="b">
        <v>0</v>
      </c>
      <c r="T52" s="13" t="b">
        <v>0</v>
      </c>
      <c r="U52" s="13" t="b">
        <v>0</v>
      </c>
      <c r="V52" s="26" t="b">
        <v>0</v>
      </c>
    </row>
    <row r="53" spans="1:22" ht="30" x14ac:dyDescent="0.25">
      <c r="A53" s="1" t="s">
        <v>118</v>
      </c>
      <c r="B53" s="1" t="s">
        <v>345</v>
      </c>
      <c r="C53" s="1" t="s">
        <v>93</v>
      </c>
      <c r="D53" s="9" t="s">
        <v>346</v>
      </c>
      <c r="E53" s="1" t="s">
        <v>93</v>
      </c>
      <c r="F53" s="1"/>
      <c r="G53" s="21" t="s">
        <v>347</v>
      </c>
      <c r="H53" s="1" t="s">
        <v>348</v>
      </c>
      <c r="I53" s="1" t="s">
        <v>349</v>
      </c>
      <c r="J53" s="1"/>
      <c r="K53" s="1" t="s">
        <v>93</v>
      </c>
      <c r="L53" s="1" t="s">
        <v>93</v>
      </c>
      <c r="M53" s="1" t="s">
        <v>93</v>
      </c>
      <c r="N53" s="1" t="s">
        <v>29</v>
      </c>
      <c r="O53" s="8"/>
      <c r="P53" s="1" t="s">
        <v>350</v>
      </c>
      <c r="Q53" s="13" t="b">
        <v>1</v>
      </c>
      <c r="R53" s="13" t="b">
        <v>0</v>
      </c>
      <c r="S53" s="13" t="b">
        <v>0</v>
      </c>
      <c r="T53" s="13" t="b">
        <v>0</v>
      </c>
      <c r="U53" s="13" t="b">
        <v>0</v>
      </c>
      <c r="V53" s="26" t="b">
        <v>0</v>
      </c>
    </row>
    <row r="54" spans="1:22" ht="75" x14ac:dyDescent="0.25">
      <c r="A54" s="1" t="s">
        <v>118</v>
      </c>
      <c r="B54" s="1" t="s">
        <v>351</v>
      </c>
      <c r="C54" s="1" t="s">
        <v>93</v>
      </c>
      <c r="D54" s="9" t="s">
        <v>352</v>
      </c>
      <c r="E54" s="1" t="s">
        <v>93</v>
      </c>
      <c r="F54" s="1"/>
      <c r="G54" s="1" t="s">
        <v>47</v>
      </c>
      <c r="H54" s="1" t="s">
        <v>353</v>
      </c>
      <c r="I54" s="1" t="s">
        <v>354</v>
      </c>
      <c r="J54" s="1"/>
      <c r="K54" s="1" t="s">
        <v>93</v>
      </c>
      <c r="L54" s="1" t="s">
        <v>93</v>
      </c>
      <c r="M54" s="1" t="s">
        <v>93</v>
      </c>
      <c r="N54" s="1" t="s">
        <v>45</v>
      </c>
      <c r="O54" s="8">
        <v>10</v>
      </c>
      <c r="P54" s="1" t="s">
        <v>155</v>
      </c>
      <c r="Q54" s="13" t="b">
        <v>1</v>
      </c>
      <c r="R54" s="13" t="b">
        <v>0</v>
      </c>
      <c r="S54" s="13" t="b">
        <v>0</v>
      </c>
      <c r="T54" s="13" t="b">
        <v>0</v>
      </c>
      <c r="U54" s="13" t="b">
        <v>0</v>
      </c>
      <c r="V54" s="26" t="b">
        <v>0</v>
      </c>
    </row>
    <row r="55" spans="1:22" ht="135" x14ac:dyDescent="0.25">
      <c r="A55" s="1" t="s">
        <v>118</v>
      </c>
      <c r="B55" s="1" t="s">
        <v>355</v>
      </c>
      <c r="C55" s="1" t="s">
        <v>93</v>
      </c>
      <c r="D55" s="9" t="s">
        <v>356</v>
      </c>
      <c r="E55" s="1" t="s">
        <v>93</v>
      </c>
      <c r="F55" s="1"/>
      <c r="G55" s="1" t="s">
        <v>357</v>
      </c>
      <c r="H55" s="1" t="s">
        <v>358</v>
      </c>
      <c r="I55" s="1" t="s">
        <v>359</v>
      </c>
      <c r="J55" s="1"/>
      <c r="K55" s="1" t="s">
        <v>93</v>
      </c>
      <c r="L55" s="1" t="s">
        <v>93</v>
      </c>
      <c r="M55" s="1" t="s">
        <v>93</v>
      </c>
      <c r="N55" s="1" t="s">
        <v>38</v>
      </c>
      <c r="O55" s="8">
        <v>10000</v>
      </c>
      <c r="P55" s="1" t="s">
        <v>360</v>
      </c>
      <c r="Q55" s="13" t="b">
        <v>1</v>
      </c>
      <c r="R55" s="13" t="b">
        <v>0</v>
      </c>
      <c r="S55" s="13" t="b">
        <v>1</v>
      </c>
      <c r="T55" s="13" t="b">
        <v>0</v>
      </c>
      <c r="U55" s="13" t="b">
        <v>0</v>
      </c>
      <c r="V55" s="26" t="b">
        <v>0</v>
      </c>
    </row>
    <row r="56" spans="1:22" ht="30" x14ac:dyDescent="0.25">
      <c r="A56" s="1" t="s">
        <v>118</v>
      </c>
      <c r="B56" s="1" t="s">
        <v>361</v>
      </c>
      <c r="C56" s="1" t="s">
        <v>93</v>
      </c>
      <c r="D56" s="9" t="s">
        <v>362</v>
      </c>
      <c r="E56" s="1" t="s">
        <v>93</v>
      </c>
      <c r="F56" s="1"/>
      <c r="G56" s="1" t="s">
        <v>363</v>
      </c>
      <c r="H56" s="1" t="s">
        <v>364</v>
      </c>
      <c r="I56" s="1" t="s">
        <v>365</v>
      </c>
      <c r="J56" s="1"/>
      <c r="K56" s="1" t="s">
        <v>93</v>
      </c>
      <c r="L56" s="1" t="s">
        <v>366</v>
      </c>
      <c r="M56" s="1" t="s">
        <v>93</v>
      </c>
      <c r="N56" s="1" t="s">
        <v>35</v>
      </c>
      <c r="O56" s="8"/>
      <c r="P56" s="1" t="s">
        <v>150</v>
      </c>
      <c r="Q56" s="13" t="b">
        <v>1</v>
      </c>
      <c r="R56" s="13" t="b">
        <v>0</v>
      </c>
      <c r="S56" s="13" t="b">
        <v>0</v>
      </c>
      <c r="T56" s="13" t="b">
        <v>0</v>
      </c>
      <c r="U56" s="13" t="b">
        <v>0</v>
      </c>
      <c r="V56" s="26" t="b">
        <v>0</v>
      </c>
    </row>
    <row r="57" spans="1:22" ht="120" x14ac:dyDescent="0.25">
      <c r="A57" s="1" t="s">
        <v>118</v>
      </c>
      <c r="B57" s="1" t="s">
        <v>367</v>
      </c>
      <c r="C57" s="1" t="s">
        <v>93</v>
      </c>
      <c r="D57" s="9" t="s">
        <v>368</v>
      </c>
      <c r="E57" s="1" t="s">
        <v>93</v>
      </c>
      <c r="F57" s="1"/>
      <c r="G57" s="1">
        <v>455</v>
      </c>
      <c r="H57" s="1" t="s">
        <v>145</v>
      </c>
      <c r="I57" s="1" t="s">
        <v>146</v>
      </c>
      <c r="J57" s="1"/>
      <c r="K57" s="1" t="s">
        <v>93</v>
      </c>
      <c r="L57" s="1" t="s">
        <v>93</v>
      </c>
      <c r="M57" s="1" t="s">
        <v>93</v>
      </c>
      <c r="N57" s="1" t="s">
        <v>43</v>
      </c>
      <c r="O57" s="8"/>
      <c r="P57" s="1"/>
      <c r="Q57" s="13" t="b">
        <v>1</v>
      </c>
      <c r="R57" s="13" t="b">
        <v>0</v>
      </c>
      <c r="S57" s="13" t="b">
        <v>0</v>
      </c>
      <c r="T57" s="13" t="b">
        <v>0</v>
      </c>
      <c r="U57" s="13" t="b">
        <v>0</v>
      </c>
      <c r="V57" s="26" t="b">
        <v>0</v>
      </c>
    </row>
    <row r="58" spans="1:22" ht="90" x14ac:dyDescent="0.25">
      <c r="A58" s="1" t="s">
        <v>118</v>
      </c>
      <c r="B58" s="1" t="s">
        <v>369</v>
      </c>
      <c r="C58" s="1" t="s">
        <v>93</v>
      </c>
      <c r="D58" s="9" t="s">
        <v>370</v>
      </c>
      <c r="E58" s="1" t="s">
        <v>93</v>
      </c>
      <c r="F58" s="1"/>
      <c r="G58" s="1" t="s">
        <v>371</v>
      </c>
      <c r="H58" s="1" t="s">
        <v>372</v>
      </c>
      <c r="I58" s="1" t="s">
        <v>373</v>
      </c>
      <c r="J58" s="1"/>
      <c r="K58" s="1" t="s">
        <v>93</v>
      </c>
      <c r="L58" s="1" t="s">
        <v>374</v>
      </c>
      <c r="M58" s="1" t="s">
        <v>93</v>
      </c>
      <c r="N58" s="1" t="s">
        <v>35</v>
      </c>
      <c r="O58" s="8"/>
      <c r="P58" s="1" t="s">
        <v>150</v>
      </c>
      <c r="Q58" s="13" t="b">
        <v>1</v>
      </c>
      <c r="R58" s="13" t="b">
        <v>0</v>
      </c>
      <c r="S58" s="13" t="b">
        <v>0</v>
      </c>
      <c r="T58" s="13" t="b">
        <v>0</v>
      </c>
      <c r="U58" s="13" t="b">
        <v>0</v>
      </c>
      <c r="V58" s="26" t="b">
        <v>0</v>
      </c>
    </row>
    <row r="59" spans="1:22" ht="105" x14ac:dyDescent="0.25">
      <c r="A59" s="1" t="s">
        <v>118</v>
      </c>
      <c r="B59" s="1" t="s">
        <v>375</v>
      </c>
      <c r="C59" s="1" t="s">
        <v>93</v>
      </c>
      <c r="D59" s="9" t="s">
        <v>376</v>
      </c>
      <c r="E59" s="1" t="s">
        <v>93</v>
      </c>
      <c r="F59" s="1"/>
      <c r="G59" s="1" t="s">
        <v>377</v>
      </c>
      <c r="H59" s="1" t="s">
        <v>378</v>
      </c>
      <c r="I59" s="1" t="s">
        <v>379</v>
      </c>
      <c r="J59" s="1"/>
      <c r="K59" s="1" t="s">
        <v>93</v>
      </c>
      <c r="L59" s="1" t="s">
        <v>93</v>
      </c>
      <c r="M59" s="1" t="s">
        <v>380</v>
      </c>
      <c r="N59" s="1" t="s">
        <v>40</v>
      </c>
      <c r="O59" s="8"/>
      <c r="P59" s="1"/>
      <c r="Q59" s="13" t="b">
        <v>1</v>
      </c>
      <c r="R59" s="13" t="b">
        <v>0</v>
      </c>
      <c r="S59" s="13" t="b">
        <v>0</v>
      </c>
      <c r="T59" s="13" t="b">
        <v>0</v>
      </c>
      <c r="U59" s="13" t="b">
        <v>0</v>
      </c>
      <c r="V59" s="26" t="b">
        <v>0</v>
      </c>
    </row>
    <row r="60" spans="1:22" ht="30" x14ac:dyDescent="0.25">
      <c r="A60" s="1" t="s">
        <v>118</v>
      </c>
      <c r="B60" s="1" t="s">
        <v>381</v>
      </c>
      <c r="C60" s="1" t="s">
        <v>93</v>
      </c>
      <c r="D60" s="9" t="s">
        <v>382</v>
      </c>
      <c r="E60" s="1" t="s">
        <v>93</v>
      </c>
      <c r="F60" s="1"/>
      <c r="G60" s="1" t="s">
        <v>383</v>
      </c>
      <c r="H60" s="1" t="s">
        <v>384</v>
      </c>
      <c r="I60" s="1" t="s">
        <v>385</v>
      </c>
      <c r="J60" s="1"/>
      <c r="K60" s="1" t="s">
        <v>93</v>
      </c>
      <c r="L60" s="1" t="s">
        <v>93</v>
      </c>
      <c r="M60" s="1" t="s">
        <v>93</v>
      </c>
      <c r="N60" s="1" t="s">
        <v>38</v>
      </c>
      <c r="O60" s="8">
        <v>35</v>
      </c>
      <c r="P60" s="1" t="s">
        <v>386</v>
      </c>
      <c r="Q60" s="13" t="b">
        <v>1</v>
      </c>
      <c r="R60" s="13" t="b">
        <v>0</v>
      </c>
      <c r="S60" s="13" t="b">
        <v>0</v>
      </c>
      <c r="T60" s="13" t="b">
        <v>0</v>
      </c>
      <c r="U60" s="13" t="b">
        <v>0</v>
      </c>
      <c r="V60" s="26" t="b">
        <v>0</v>
      </c>
    </row>
    <row r="61" spans="1:22" ht="30" x14ac:dyDescent="0.25">
      <c r="A61" s="1" t="s">
        <v>118</v>
      </c>
      <c r="B61" s="1" t="s">
        <v>387</v>
      </c>
      <c r="C61" s="1" t="s">
        <v>93</v>
      </c>
      <c r="D61" s="9" t="s">
        <v>388</v>
      </c>
      <c r="E61" s="1" t="s">
        <v>93</v>
      </c>
      <c r="F61" s="1"/>
      <c r="G61" s="1" t="s">
        <v>389</v>
      </c>
      <c r="H61" s="1" t="s">
        <v>390</v>
      </c>
      <c r="I61" s="1" t="s">
        <v>391</v>
      </c>
      <c r="J61" s="1"/>
      <c r="K61" s="1" t="s">
        <v>93</v>
      </c>
      <c r="L61" s="1" t="s">
        <v>93</v>
      </c>
      <c r="M61" s="1" t="s">
        <v>93</v>
      </c>
      <c r="N61" s="1" t="s">
        <v>38</v>
      </c>
      <c r="O61" s="8">
        <v>35</v>
      </c>
      <c r="P61" s="1" t="s">
        <v>386</v>
      </c>
      <c r="Q61" s="13" t="b">
        <v>1</v>
      </c>
      <c r="R61" s="13" t="b">
        <v>0</v>
      </c>
      <c r="S61" s="13" t="b">
        <v>0</v>
      </c>
      <c r="T61" s="13" t="b">
        <v>0</v>
      </c>
      <c r="U61" s="13" t="b">
        <v>0</v>
      </c>
      <c r="V61" s="26" t="b">
        <v>0</v>
      </c>
    </row>
    <row r="62" spans="1:22" ht="105" x14ac:dyDescent="0.25">
      <c r="A62" s="1" t="s">
        <v>118</v>
      </c>
      <c r="B62" s="1" t="s">
        <v>392</v>
      </c>
      <c r="C62" s="1" t="s">
        <v>93</v>
      </c>
      <c r="D62" s="9" t="s">
        <v>393</v>
      </c>
      <c r="E62" s="1" t="s">
        <v>93</v>
      </c>
      <c r="F62" s="1"/>
      <c r="G62" s="1" t="b">
        <v>0</v>
      </c>
      <c r="H62" s="1" t="s">
        <v>394</v>
      </c>
      <c r="I62" s="1" t="s">
        <v>395</v>
      </c>
      <c r="J62" s="1"/>
      <c r="K62" s="1" t="s">
        <v>93</v>
      </c>
      <c r="L62" s="1" t="s">
        <v>93</v>
      </c>
      <c r="M62" s="1" t="s">
        <v>93</v>
      </c>
      <c r="N62" s="1" t="s">
        <v>57</v>
      </c>
      <c r="O62" s="8">
        <v>5</v>
      </c>
      <c r="P62" s="1" t="s">
        <v>396</v>
      </c>
      <c r="Q62" s="1" t="b">
        <v>1</v>
      </c>
      <c r="R62" s="13" t="b">
        <v>0</v>
      </c>
      <c r="S62" s="13" t="b">
        <v>0</v>
      </c>
      <c r="T62" s="13" t="b">
        <v>0</v>
      </c>
      <c r="U62" s="13" t="b">
        <v>0</v>
      </c>
      <c r="V62" s="26" t="b">
        <v>0</v>
      </c>
    </row>
    <row r="63" spans="1:22" ht="45" x14ac:dyDescent="0.25">
      <c r="A63" s="1" t="s">
        <v>118</v>
      </c>
      <c r="B63" s="1" t="s">
        <v>397</v>
      </c>
      <c r="C63" s="1" t="s">
        <v>93</v>
      </c>
      <c r="D63" s="9" t="s">
        <v>398</v>
      </c>
      <c r="E63" s="1" t="s">
        <v>93</v>
      </c>
      <c r="F63" s="1"/>
      <c r="G63" s="1">
        <v>1</v>
      </c>
      <c r="H63" s="1" t="s">
        <v>399</v>
      </c>
      <c r="I63" s="1" t="s">
        <v>400</v>
      </c>
      <c r="J63" s="1"/>
      <c r="K63" s="1" t="s">
        <v>93</v>
      </c>
      <c r="L63" s="1" t="s">
        <v>397</v>
      </c>
      <c r="M63" s="1" t="s">
        <v>93</v>
      </c>
      <c r="N63" s="1" t="s">
        <v>35</v>
      </c>
      <c r="O63" s="8"/>
      <c r="P63" s="1" t="s">
        <v>150</v>
      </c>
      <c r="Q63" s="1" t="b">
        <v>1</v>
      </c>
      <c r="R63" s="13" t="b">
        <v>0</v>
      </c>
      <c r="S63" s="13" t="b">
        <v>0</v>
      </c>
      <c r="T63" s="13" t="b">
        <v>0</v>
      </c>
      <c r="U63" s="13" t="b">
        <v>0</v>
      </c>
      <c r="V63" s="26" t="b">
        <v>0</v>
      </c>
    </row>
    <row r="64" spans="1:22" ht="90" x14ac:dyDescent="0.25">
      <c r="A64" s="1" t="s">
        <v>118</v>
      </c>
      <c r="B64" s="1" t="s">
        <v>401</v>
      </c>
      <c r="C64" s="1" t="s">
        <v>93</v>
      </c>
      <c r="D64" s="9" t="s">
        <v>402</v>
      </c>
      <c r="E64" s="1" t="s">
        <v>93</v>
      </c>
      <c r="F64" s="1"/>
      <c r="G64" s="1" t="b">
        <v>1</v>
      </c>
      <c r="H64" s="1" t="s">
        <v>403</v>
      </c>
      <c r="I64" s="1" t="s">
        <v>404</v>
      </c>
      <c r="J64" s="1"/>
      <c r="K64" s="1" t="s">
        <v>93</v>
      </c>
      <c r="L64" s="1" t="s">
        <v>93</v>
      </c>
      <c r="M64" s="1" t="s">
        <v>93</v>
      </c>
      <c r="N64" s="1" t="s">
        <v>57</v>
      </c>
      <c r="O64" s="8">
        <v>5</v>
      </c>
      <c r="P64" s="1" t="s">
        <v>396</v>
      </c>
      <c r="Q64" s="1" t="b">
        <v>1</v>
      </c>
      <c r="R64" s="13" t="b">
        <v>0</v>
      </c>
      <c r="S64" s="13" t="b">
        <v>0</v>
      </c>
      <c r="T64" s="13" t="b">
        <v>0</v>
      </c>
      <c r="U64" s="13" t="b">
        <v>0</v>
      </c>
      <c r="V64" s="26" t="b">
        <v>0</v>
      </c>
    </row>
    <row r="65" spans="1:22" ht="135" x14ac:dyDescent="0.25">
      <c r="A65" s="1" t="s">
        <v>118</v>
      </c>
      <c r="B65" s="1" t="s">
        <v>405</v>
      </c>
      <c r="C65" s="1" t="s">
        <v>93</v>
      </c>
      <c r="D65" s="9" t="s">
        <v>406</v>
      </c>
      <c r="E65" s="1" t="s">
        <v>93</v>
      </c>
      <c r="F65" s="1"/>
      <c r="G65" s="1" t="b">
        <v>0</v>
      </c>
      <c r="H65" s="1" t="s">
        <v>407</v>
      </c>
      <c r="I65" s="1" t="s">
        <v>408</v>
      </c>
      <c r="J65" s="1"/>
      <c r="K65" s="1" t="s">
        <v>93</v>
      </c>
      <c r="L65" s="1" t="s">
        <v>93</v>
      </c>
      <c r="M65" s="1" t="s">
        <v>93</v>
      </c>
      <c r="N65" s="1" t="s">
        <v>57</v>
      </c>
      <c r="O65" s="8">
        <v>5</v>
      </c>
      <c r="P65" s="1" t="s">
        <v>396</v>
      </c>
      <c r="Q65" s="1" t="b">
        <v>1</v>
      </c>
      <c r="R65" s="13" t="b">
        <v>0</v>
      </c>
      <c r="S65" s="13" t="b">
        <v>0</v>
      </c>
      <c r="T65" s="13" t="b">
        <v>0</v>
      </c>
      <c r="U65" s="13" t="b">
        <v>0</v>
      </c>
      <c r="V65" s="26" t="b">
        <v>0</v>
      </c>
    </row>
    <row r="66" spans="1:22" ht="90" x14ac:dyDescent="0.25">
      <c r="A66" s="1" t="s">
        <v>118</v>
      </c>
      <c r="B66" s="1" t="s">
        <v>409</v>
      </c>
      <c r="C66" s="1" t="s">
        <v>93</v>
      </c>
      <c r="D66" s="9" t="s">
        <v>410</v>
      </c>
      <c r="E66" s="1" t="s">
        <v>93</v>
      </c>
      <c r="F66" s="1"/>
      <c r="G66" s="1" t="b">
        <v>1</v>
      </c>
      <c r="H66" s="1" t="s">
        <v>411</v>
      </c>
      <c r="I66" s="1" t="s">
        <v>412</v>
      </c>
      <c r="J66" s="1"/>
      <c r="K66" s="1" t="s">
        <v>93</v>
      </c>
      <c r="L66" s="1" t="s">
        <v>93</v>
      </c>
      <c r="M66" s="1" t="s">
        <v>93</v>
      </c>
      <c r="N66" s="1" t="s">
        <v>57</v>
      </c>
      <c r="O66" s="8">
        <v>5</v>
      </c>
      <c r="P66" s="1" t="s">
        <v>396</v>
      </c>
      <c r="Q66" s="1" t="b">
        <v>1</v>
      </c>
      <c r="R66" s="13" t="b">
        <v>0</v>
      </c>
      <c r="S66" s="13" t="b">
        <v>0</v>
      </c>
      <c r="T66" s="13" t="b">
        <v>0</v>
      </c>
      <c r="U66" s="13" t="b">
        <v>0</v>
      </c>
      <c r="V66" s="26" t="b">
        <v>0</v>
      </c>
    </row>
    <row r="67" spans="1:22" ht="45" x14ac:dyDescent="0.25">
      <c r="A67" s="1" t="s">
        <v>118</v>
      </c>
      <c r="B67" s="1" t="s">
        <v>413</v>
      </c>
      <c r="C67" s="1" t="s">
        <v>93</v>
      </c>
      <c r="D67" s="9" t="s">
        <v>414</v>
      </c>
      <c r="E67" s="1" t="s">
        <v>93</v>
      </c>
      <c r="F67" s="35"/>
      <c r="G67" s="1" t="s">
        <v>191</v>
      </c>
      <c r="H67" s="1" t="s">
        <v>415</v>
      </c>
      <c r="I67" s="1" t="s">
        <v>416</v>
      </c>
      <c r="J67" s="1"/>
      <c r="K67" s="1" t="s">
        <v>93</v>
      </c>
      <c r="L67" s="1" t="s">
        <v>93</v>
      </c>
      <c r="M67" s="1" t="s">
        <v>31</v>
      </c>
      <c r="N67" s="1" t="s">
        <v>43</v>
      </c>
      <c r="O67" s="8">
        <v>6</v>
      </c>
      <c r="P67" s="1" t="s">
        <v>192</v>
      </c>
      <c r="Q67" s="1" t="b">
        <v>1</v>
      </c>
      <c r="R67" s="13" t="b">
        <v>0</v>
      </c>
      <c r="S67" s="13" t="b">
        <v>0</v>
      </c>
      <c r="T67" s="13" t="b">
        <v>0</v>
      </c>
      <c r="U67" s="13" t="b">
        <v>0</v>
      </c>
      <c r="V67" s="26" t="b">
        <v>0</v>
      </c>
    </row>
    <row r="68" spans="1:22" ht="105" x14ac:dyDescent="0.25">
      <c r="A68" s="1" t="s">
        <v>118</v>
      </c>
      <c r="B68" s="1" t="s">
        <v>417</v>
      </c>
      <c r="C68" s="1" t="s">
        <v>93</v>
      </c>
      <c r="D68" s="9" t="s">
        <v>418</v>
      </c>
      <c r="E68" s="1" t="s">
        <v>93</v>
      </c>
      <c r="F68" s="1"/>
      <c r="G68" s="1" t="b">
        <v>0</v>
      </c>
      <c r="H68" s="1" t="s">
        <v>419</v>
      </c>
      <c r="I68" s="1" t="s">
        <v>420</v>
      </c>
      <c r="J68" s="1"/>
      <c r="K68" s="1" t="s">
        <v>93</v>
      </c>
      <c r="L68" s="1" t="s">
        <v>93</v>
      </c>
      <c r="M68" s="1" t="s">
        <v>93</v>
      </c>
      <c r="N68" s="1" t="s">
        <v>57</v>
      </c>
      <c r="O68" s="8">
        <v>5</v>
      </c>
      <c r="P68" s="1" t="s">
        <v>396</v>
      </c>
      <c r="Q68" s="1" t="b">
        <v>1</v>
      </c>
      <c r="R68" s="13" t="b">
        <v>0</v>
      </c>
      <c r="S68" s="13" t="b">
        <v>0</v>
      </c>
      <c r="T68" s="13" t="b">
        <v>0</v>
      </c>
      <c r="U68" s="13" t="b">
        <v>0</v>
      </c>
      <c r="V68" s="26" t="b">
        <v>0</v>
      </c>
    </row>
    <row r="69" spans="1:22" ht="90" x14ac:dyDescent="0.25">
      <c r="A69" s="1" t="s">
        <v>118</v>
      </c>
      <c r="B69" s="1" t="s">
        <v>421</v>
      </c>
      <c r="C69" s="1" t="s">
        <v>93</v>
      </c>
      <c r="D69" s="9" t="s">
        <v>422</v>
      </c>
      <c r="E69" s="1" t="s">
        <v>93</v>
      </c>
      <c r="F69" s="1"/>
      <c r="G69" s="1" t="b">
        <v>0</v>
      </c>
      <c r="H69" s="1" t="s">
        <v>423</v>
      </c>
      <c r="I69" s="1" t="s">
        <v>424</v>
      </c>
      <c r="J69" s="1"/>
      <c r="K69" s="1" t="s">
        <v>93</v>
      </c>
      <c r="L69" s="1" t="s">
        <v>93</v>
      </c>
      <c r="M69" s="1" t="s">
        <v>93</v>
      </c>
      <c r="N69" s="1" t="s">
        <v>57</v>
      </c>
      <c r="O69" s="8">
        <v>5</v>
      </c>
      <c r="P69" s="1" t="s">
        <v>396</v>
      </c>
      <c r="Q69" s="1" t="b">
        <v>1</v>
      </c>
      <c r="R69" s="13" t="b">
        <v>0</v>
      </c>
      <c r="S69" s="13" t="b">
        <v>0</v>
      </c>
      <c r="T69" s="13" t="b">
        <v>0</v>
      </c>
      <c r="U69" s="13" t="b">
        <v>0</v>
      </c>
      <c r="V69" s="26" t="b">
        <v>0</v>
      </c>
    </row>
    <row r="70" spans="1:22" ht="90" x14ac:dyDescent="0.25">
      <c r="A70" s="1" t="s">
        <v>118</v>
      </c>
      <c r="B70" s="1" t="s">
        <v>425</v>
      </c>
      <c r="C70" s="1" t="s">
        <v>93</v>
      </c>
      <c r="D70" s="9" t="s">
        <v>426</v>
      </c>
      <c r="E70" s="1" t="s">
        <v>93</v>
      </c>
      <c r="F70" s="1"/>
      <c r="G70" s="1" t="s">
        <v>427</v>
      </c>
      <c r="H70" s="1" t="s">
        <v>428</v>
      </c>
      <c r="I70" s="1" t="s">
        <v>429</v>
      </c>
      <c r="J70" s="1"/>
      <c r="K70" s="1" t="s">
        <v>93</v>
      </c>
      <c r="L70" s="1" t="s">
        <v>93</v>
      </c>
      <c r="M70" s="1" t="s">
        <v>93</v>
      </c>
      <c r="N70" s="1" t="s">
        <v>38</v>
      </c>
      <c r="O70" s="8">
        <v>255</v>
      </c>
      <c r="P70" s="1" t="s">
        <v>430</v>
      </c>
      <c r="Q70" s="1" t="b">
        <v>1</v>
      </c>
      <c r="R70" s="13" t="b">
        <v>0</v>
      </c>
      <c r="S70" s="13" t="b">
        <v>0</v>
      </c>
      <c r="T70" s="13" t="b">
        <v>0</v>
      </c>
      <c r="U70" s="13" t="b">
        <v>0</v>
      </c>
      <c r="V70" s="26" t="b">
        <v>0</v>
      </c>
    </row>
    <row r="71" spans="1:22" ht="45" x14ac:dyDescent="0.25">
      <c r="A71" s="1" t="s">
        <v>118</v>
      </c>
      <c r="B71" s="1" t="s">
        <v>431</v>
      </c>
      <c r="C71" s="1" t="s">
        <v>93</v>
      </c>
      <c r="D71" s="9" t="s">
        <v>432</v>
      </c>
      <c r="E71" s="1" t="s">
        <v>93</v>
      </c>
      <c r="F71" s="1"/>
      <c r="G71" s="1" t="s">
        <v>433</v>
      </c>
      <c r="H71" s="1" t="s">
        <v>434</v>
      </c>
      <c r="I71" s="1" t="s">
        <v>435</v>
      </c>
      <c r="J71" s="1"/>
      <c r="K71" s="1" t="s">
        <v>93</v>
      </c>
      <c r="L71" s="1" t="s">
        <v>431</v>
      </c>
      <c r="M71" s="1" t="s">
        <v>93</v>
      </c>
      <c r="N71" s="1" t="s">
        <v>35</v>
      </c>
      <c r="O71" s="8"/>
      <c r="P71" s="1" t="s">
        <v>150</v>
      </c>
      <c r="Q71" s="1" t="b">
        <v>1</v>
      </c>
      <c r="R71" s="13" t="b">
        <v>0</v>
      </c>
      <c r="S71" s="13" t="b">
        <v>0</v>
      </c>
      <c r="T71" s="13" t="b">
        <v>0</v>
      </c>
      <c r="U71" s="13" t="b">
        <v>0</v>
      </c>
      <c r="V71" s="26" t="b">
        <v>0</v>
      </c>
    </row>
    <row r="72" spans="1:22" ht="45" x14ac:dyDescent="0.25">
      <c r="A72" s="1" t="s">
        <v>118</v>
      </c>
      <c r="B72" s="1" t="s">
        <v>436</v>
      </c>
      <c r="C72" s="1" t="s">
        <v>93</v>
      </c>
      <c r="D72" s="9" t="s">
        <v>437</v>
      </c>
      <c r="E72" s="1" t="s">
        <v>93</v>
      </c>
      <c r="F72" s="1"/>
      <c r="G72" s="1">
        <v>100</v>
      </c>
      <c r="H72" s="1" t="s">
        <v>438</v>
      </c>
      <c r="I72" s="1" t="s">
        <v>439</v>
      </c>
      <c r="J72" s="1"/>
      <c r="K72" s="1" t="s">
        <v>93</v>
      </c>
      <c r="L72" s="1" t="s">
        <v>93</v>
      </c>
      <c r="M72" s="1" t="s">
        <v>93</v>
      </c>
      <c r="N72" s="1" t="s">
        <v>43</v>
      </c>
      <c r="O72" s="8">
        <v>17</v>
      </c>
      <c r="P72" s="1" t="s">
        <v>440</v>
      </c>
      <c r="Q72" s="1" t="b">
        <v>1</v>
      </c>
      <c r="R72" s="13" t="b">
        <v>0</v>
      </c>
      <c r="S72" s="13" t="b">
        <v>0</v>
      </c>
      <c r="T72" s="13" t="b">
        <v>0</v>
      </c>
      <c r="U72" s="13" t="b">
        <v>0</v>
      </c>
      <c r="V72" s="26" t="b">
        <v>0</v>
      </c>
    </row>
    <row r="73" spans="1:22" ht="180" x14ac:dyDescent="0.25">
      <c r="A73" s="1" t="s">
        <v>118</v>
      </c>
      <c r="B73" s="1" t="s">
        <v>441</v>
      </c>
      <c r="C73" s="1" t="s">
        <v>93</v>
      </c>
      <c r="D73" s="9" t="s">
        <v>442</v>
      </c>
      <c r="E73" s="1" t="s">
        <v>93</v>
      </c>
      <c r="F73" s="1"/>
      <c r="G73" s="1" t="s">
        <v>443</v>
      </c>
      <c r="H73" s="1" t="s">
        <v>444</v>
      </c>
      <c r="I73" s="1" t="s">
        <v>445</v>
      </c>
      <c r="J73" s="1"/>
      <c r="K73" s="1" t="s">
        <v>446</v>
      </c>
      <c r="L73" s="1" t="s">
        <v>93</v>
      </c>
      <c r="M73" s="1" t="s">
        <v>93</v>
      </c>
      <c r="N73" s="1" t="s">
        <v>35</v>
      </c>
      <c r="O73" s="8"/>
      <c r="P73" s="1" t="s">
        <v>447</v>
      </c>
      <c r="Q73" s="1" t="b">
        <v>1</v>
      </c>
      <c r="R73" s="13" t="b">
        <v>0</v>
      </c>
      <c r="S73" s="13" t="b">
        <v>0</v>
      </c>
      <c r="T73" s="13" t="b">
        <v>0</v>
      </c>
      <c r="U73" s="13" t="b">
        <v>0</v>
      </c>
      <c r="V73" s="26" t="b">
        <v>0</v>
      </c>
    </row>
    <row r="74" spans="1:22" ht="60" x14ac:dyDescent="0.25">
      <c r="A74" s="1" t="s">
        <v>118</v>
      </c>
      <c r="B74" s="1" t="s">
        <v>448</v>
      </c>
      <c r="C74" s="1" t="s">
        <v>93</v>
      </c>
      <c r="D74" s="9" t="s">
        <v>449</v>
      </c>
      <c r="E74" s="1" t="s">
        <v>93</v>
      </c>
      <c r="F74" s="1"/>
      <c r="G74" s="21" t="s">
        <v>450</v>
      </c>
      <c r="H74" s="1" t="s">
        <v>451</v>
      </c>
      <c r="I74" s="1" t="s">
        <v>452</v>
      </c>
      <c r="J74" s="1"/>
      <c r="K74" s="1" t="s">
        <v>93</v>
      </c>
      <c r="L74" s="1" t="s">
        <v>93</v>
      </c>
      <c r="M74" s="1" t="s">
        <v>93</v>
      </c>
      <c r="N74" s="1" t="s">
        <v>29</v>
      </c>
      <c r="O74" s="8"/>
      <c r="P74" s="1" t="s">
        <v>350</v>
      </c>
      <c r="Q74" s="13" t="b">
        <v>1</v>
      </c>
      <c r="R74" s="13" t="b">
        <v>0</v>
      </c>
      <c r="S74" s="13" t="b">
        <v>0</v>
      </c>
      <c r="T74" s="13" t="b">
        <v>0</v>
      </c>
      <c r="U74" s="13" t="b">
        <v>0</v>
      </c>
      <c r="V74" s="26" t="b">
        <v>0</v>
      </c>
    </row>
    <row r="75" spans="1:22" ht="105" x14ac:dyDescent="0.25">
      <c r="A75" s="1" t="s">
        <v>118</v>
      </c>
      <c r="B75" s="1" t="s">
        <v>453</v>
      </c>
      <c r="C75" s="1" t="s">
        <v>93</v>
      </c>
      <c r="D75" s="9" t="s">
        <v>454</v>
      </c>
      <c r="E75" s="1" t="s">
        <v>93</v>
      </c>
      <c r="F75" s="1"/>
      <c r="G75" s="1" t="s">
        <v>455</v>
      </c>
      <c r="H75" s="1" t="s">
        <v>456</v>
      </c>
      <c r="I75" s="1" t="s">
        <v>457</v>
      </c>
      <c r="J75" s="1"/>
      <c r="K75" s="1" t="s">
        <v>93</v>
      </c>
      <c r="L75" s="1" t="s">
        <v>93</v>
      </c>
      <c r="M75" s="1" t="s">
        <v>93</v>
      </c>
      <c r="N75" s="1" t="s">
        <v>38</v>
      </c>
      <c r="O75" s="8">
        <v>100</v>
      </c>
      <c r="P75" s="1" t="s">
        <v>174</v>
      </c>
      <c r="Q75" s="13" t="b">
        <v>1</v>
      </c>
      <c r="R75" s="13" t="b">
        <v>0</v>
      </c>
      <c r="S75" s="13" t="b">
        <v>0</v>
      </c>
      <c r="T75" s="13" t="b">
        <v>0</v>
      </c>
      <c r="U75" s="13" t="b">
        <v>0</v>
      </c>
      <c r="V75" s="26" t="b">
        <v>0</v>
      </c>
    </row>
    <row r="76" spans="1:22" ht="90" x14ac:dyDescent="0.25">
      <c r="A76" s="1" t="s">
        <v>118</v>
      </c>
      <c r="B76" s="1" t="s">
        <v>458</v>
      </c>
      <c r="C76" s="1" t="s">
        <v>93</v>
      </c>
      <c r="D76" s="9" t="s">
        <v>459</v>
      </c>
      <c r="E76" s="1" t="s">
        <v>93</v>
      </c>
      <c r="F76" s="1"/>
      <c r="G76" s="21" t="s">
        <v>460</v>
      </c>
      <c r="H76" s="1" t="s">
        <v>461</v>
      </c>
      <c r="I76" s="1" t="s">
        <v>462</v>
      </c>
      <c r="J76" s="1"/>
      <c r="K76" s="1" t="s">
        <v>93</v>
      </c>
      <c r="L76" s="1" t="s">
        <v>93</v>
      </c>
      <c r="M76" s="1" t="s">
        <v>93</v>
      </c>
      <c r="N76" s="1" t="s">
        <v>29</v>
      </c>
      <c r="O76" s="8"/>
      <c r="P76" s="1" t="s">
        <v>350</v>
      </c>
      <c r="Q76" s="13" t="b">
        <v>1</v>
      </c>
      <c r="R76" s="13" t="b">
        <v>0</v>
      </c>
      <c r="S76" s="13" t="b">
        <v>0</v>
      </c>
      <c r="T76" s="13" t="b">
        <v>0</v>
      </c>
      <c r="U76" s="13" t="b">
        <v>0</v>
      </c>
      <c r="V76" s="26" t="b">
        <v>0</v>
      </c>
    </row>
    <row r="77" spans="1:22" ht="75" x14ac:dyDescent="0.25">
      <c r="A77" s="1" t="s">
        <v>118</v>
      </c>
      <c r="B77" s="1" t="s">
        <v>463</v>
      </c>
      <c r="C77" s="1" t="s">
        <v>93</v>
      </c>
      <c r="D77" s="9" t="s">
        <v>464</v>
      </c>
      <c r="E77" s="1" t="s">
        <v>93</v>
      </c>
      <c r="F77" s="1"/>
      <c r="G77" s="1" t="s">
        <v>206</v>
      </c>
      <c r="H77" s="1" t="s">
        <v>465</v>
      </c>
      <c r="I77" s="1" t="s">
        <v>466</v>
      </c>
      <c r="J77" s="1"/>
      <c r="K77" s="1" t="s">
        <v>93</v>
      </c>
      <c r="L77" s="1" t="s">
        <v>463</v>
      </c>
      <c r="M77" s="1" t="s">
        <v>93</v>
      </c>
      <c r="N77" s="1" t="s">
        <v>35</v>
      </c>
      <c r="O77" s="8"/>
      <c r="P77" s="1" t="s">
        <v>150</v>
      </c>
      <c r="Q77" s="13" t="b">
        <v>1</v>
      </c>
      <c r="R77" s="13" t="b">
        <v>0</v>
      </c>
      <c r="S77" s="13" t="b">
        <v>0</v>
      </c>
      <c r="T77" s="13" t="b">
        <v>0</v>
      </c>
      <c r="U77" s="13" t="b">
        <v>0</v>
      </c>
      <c r="V77" s="26" t="b">
        <v>0</v>
      </c>
    </row>
  </sheetData>
  <sortState xmlns:xlrd2="http://schemas.microsoft.com/office/spreadsheetml/2017/richdata2" ref="A30:V77">
    <sortCondition ref="B30:B77"/>
  </sortState>
  <mergeCells count="3">
    <mergeCell ref="K1:M1"/>
    <mergeCell ref="N1:R1"/>
    <mergeCell ref="S1:V1"/>
  </mergeCells>
  <hyperlinks>
    <hyperlink ref="G53" r:id="rId1" xr:uid="{E1C75D27-797C-483B-BC2D-ECBB9EB1E8EF}"/>
    <hyperlink ref="G74" r:id="rId2" xr:uid="{5CF3DA6F-2863-4C2F-93FC-E2DDAE8755EA}"/>
    <hyperlink ref="G76" r:id="rId3" xr:uid="{ADE58FCB-8E48-404B-BC2C-D27C6339156C}"/>
    <hyperlink ref="G16" r:id="rId4" xr:uid="{1B7D503B-93BA-487A-80EE-65812F492F23}"/>
  </hyperlinks>
  <pageMargins left="0.7" right="0.7" top="0.75" bottom="0.75" header="0.3" footer="0.3"/>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AF5562749F4FA46A94655743A14C550" ma:contentTypeVersion="24" ma:contentTypeDescription="Create a new document." ma:contentTypeScope="" ma:versionID="144f943441333cfdeab402750551a950">
  <xsd:schema xmlns:xsd="http://www.w3.org/2001/XMLSchema" xmlns:xs="http://www.w3.org/2001/XMLSchema" xmlns:p="http://schemas.microsoft.com/office/2006/metadata/properties" xmlns:ns2="9d039969-37e8-4b53-a7fd-ac4de854fbef" xmlns:ns3="0554705c-0335-42ed-bfc3-b113f94c21f6" xmlns:ns4="cb8a2f34-848d-44b4-ad5c-19f09eb1e0cc" targetNamespace="http://schemas.microsoft.com/office/2006/metadata/properties" ma:root="true" ma:fieldsID="c05f1c0522ba349462d3145b5bee0eba" ns2:_="" ns3:_="" ns4:_="">
    <xsd:import namespace="9d039969-37e8-4b53-a7fd-ac4de854fbef"/>
    <xsd:import namespace="0554705c-0335-42ed-bfc3-b113f94c21f6"/>
    <xsd:import namespace="cb8a2f34-848d-44b4-ad5c-19f09eb1e0c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LengthInSeconds" minOccurs="0"/>
                <xsd:element ref="ns2:MediaServiceOCR" minOccurs="0"/>
                <xsd:element ref="ns2:MediaServiceGenerationTime" minOccurs="0"/>
                <xsd:element ref="ns2:MediaServiceEventHashCode" minOccurs="0"/>
                <xsd:element ref="ns2:lcf76f155ced4ddcb4097134ff3c332f" minOccurs="0"/>
                <xsd:element ref="ns4:TaxCatchAll" minOccurs="0"/>
                <xsd:element ref="ns2:MediaServiceObjectDetectorVersions" minOccurs="0"/>
                <xsd:element ref="ns2:date" minOccurs="0"/>
                <xsd:element ref="ns2:NumberColumn" minOccurs="0"/>
                <xsd:element ref="ns2:Weergavevolgorde" minOccurs="0"/>
                <xsd:element ref="ns2:Number"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039969-37e8-4b53-a7fd-ac4de854fbe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ab0ddeb4-36cb-4726-afab-0e6b8fcc137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date" ma:index="24" nillable="true" ma:displayName="date" ma:format="DateOnly" ma:internalName="date">
      <xsd:simpleType>
        <xsd:restriction base="dms:DateTime"/>
      </xsd:simpleType>
    </xsd:element>
    <xsd:element name="NumberColumn" ma:index="25" nillable="true" ma:displayName="Number Column" ma:default="1" ma:description="Needed to sort the folders in the logical numeric way so 11 will not be between 1 and 2 but after 10" ma:format="Dropdown" ma:internalName="NumberColumn" ma:percentage="FALSE">
      <xsd:simpleType>
        <xsd:restriction base="dms:Number">
          <xsd:maxInclusive value="1000"/>
          <xsd:minInclusive value="1"/>
        </xsd:restriction>
      </xsd:simpleType>
    </xsd:element>
    <xsd:element name="Weergavevolgorde" ma:index="26" nillable="true" ma:displayName="Weergave volgorde" ma:decimals="0" ma:format="Dropdown" ma:internalName="Weergavevolgorde" ma:percentage="FALSE">
      <xsd:simpleType>
        <xsd:restriction base="dms:Number"/>
      </xsd:simpleType>
    </xsd:element>
    <xsd:element name="Number" ma:index="27" nillable="true" ma:displayName="Number" ma:description="Number Column to show all project/initiatives within PDx Program on a logical order, countries/OpCos at the bottom." ma:format="Dropdown" ma:internalName="Number" ma:percentage="FALSE">
      <xsd:simpleType>
        <xsd:restriction base="dms:Number"/>
      </xsd:simpleType>
    </xsd:element>
    <xsd:element name="MediaServiceSearchProperties" ma:index="28" nillable="true" ma:displayName="MediaServiceSearchProperties" ma:hidden="true" ma:internalName="MediaServiceSearchProperties" ma:readOnly="true">
      <xsd:simpleType>
        <xsd:restriction base="dms:Note"/>
      </xsd:simpleType>
    </xsd:element>
    <xsd:element name="MediaServiceLocation" ma:index="29" nillable="true" ma:displayName="Location" ma:indexed="true" ma:internalName="MediaServiceLocation" ma:readOnly="true">
      <xsd:simpleType>
        <xsd:restriction base="dms:Text"/>
      </xsd:simpleType>
    </xsd:element>
    <xsd:element name="MediaServiceBillingMetadata" ma:index="3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554705c-0335-42ed-bfc3-b113f94c21f6"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b8a2f34-848d-44b4-ad5c-19f09eb1e0cc"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1451fa2b-0e55-411d-902d-f989128b7908}" ma:internalName="TaxCatchAll" ma:showField="CatchAllData" ma:web="0554705c-0335-42ed-bfc3-b113f94c21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b8a2f34-848d-44b4-ad5c-19f09eb1e0cc" xsi:nil="true"/>
    <NumberColumn xmlns="9d039969-37e8-4b53-a7fd-ac4de854fbef">1</NumberColumn>
    <Number xmlns="9d039969-37e8-4b53-a7fd-ac4de854fbef" xsi:nil="true"/>
    <lcf76f155ced4ddcb4097134ff3c332f xmlns="9d039969-37e8-4b53-a7fd-ac4de854fbef">
      <Terms xmlns="http://schemas.microsoft.com/office/infopath/2007/PartnerControls"/>
    </lcf76f155ced4ddcb4097134ff3c332f>
    <date xmlns="9d039969-37e8-4b53-a7fd-ac4de854fbef" xsi:nil="true"/>
    <Weergavevolgorde xmlns="9d039969-37e8-4b53-a7fd-ac4de854fbef" xsi:nil="true"/>
  </documentManagement>
</p:properties>
</file>

<file path=customXml/itemProps1.xml><?xml version="1.0" encoding="utf-8"?>
<ds:datastoreItem xmlns:ds="http://schemas.openxmlformats.org/officeDocument/2006/customXml" ds:itemID="{4BDF1662-3798-4D4A-9483-12DC9DE10C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039969-37e8-4b53-a7fd-ac4de854fbef"/>
    <ds:schemaRef ds:uri="0554705c-0335-42ed-bfc3-b113f94c21f6"/>
    <ds:schemaRef ds:uri="cb8a2f34-848d-44b4-ad5c-19f09eb1e0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1A1403D-46E9-45A7-A82A-87F6D71D1635}">
  <ds:schemaRefs>
    <ds:schemaRef ds:uri="http://schemas.microsoft.com/sharepoint/v3/contenttype/forms"/>
  </ds:schemaRefs>
</ds:datastoreItem>
</file>

<file path=customXml/itemProps3.xml><?xml version="1.0" encoding="utf-8"?>
<ds:datastoreItem xmlns:ds="http://schemas.openxmlformats.org/officeDocument/2006/customXml" ds:itemID="{09277CA1-88AF-421C-975C-5F73BFA53877}">
  <ds:schemaRefs>
    <ds:schemaRef ds:uri="http://schemas.microsoft.com/office/infopath/2007/PartnerControls"/>
    <ds:schemaRef ds:uri="http://purl.org/dc/elements/1.1/"/>
    <ds:schemaRef ds:uri="0554705c-0335-42ed-bfc3-b113f94c21f6"/>
    <ds:schemaRef ds:uri="http://purl.org/dc/terms/"/>
    <ds:schemaRef ds:uri="9d039969-37e8-4b53-a7fd-ac4de854fbef"/>
    <ds:schemaRef ds:uri="http://schemas.microsoft.com/office/2006/metadata/properties"/>
    <ds:schemaRef ds:uri="http://schemas.microsoft.com/office/2006/documentManagement/types"/>
    <ds:schemaRef ds:uri="http://www.w3.org/XML/1998/namespace"/>
    <ds:schemaRef ds:uri="http://schemas.openxmlformats.org/package/2006/metadata/core-properties"/>
    <ds:schemaRef ds:uri="cb8a2f34-848d-44b4-ad5c-19f09eb1e0cc"/>
    <ds:schemaRef ds:uri="http://purl.org/dc/dcmitype/"/>
  </ds:schemaRefs>
</ds:datastoreItem>
</file>

<file path=docMetadata/LabelInfo.xml><?xml version="1.0" encoding="utf-8"?>
<clbl:labelList xmlns:clbl="http://schemas.microsoft.com/office/2020/mipLabelMetadata">
  <clbl:label id="{3a28a66c-3c7f-463f-9f3d-483220f1d838}" enabled="1" method="Standard" siteId="{a8218bc3-7d4c-4a61-b912-a6ca487118dd}"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PCF-Werte Rittal</vt:lpstr>
      <vt:lpstr>2BA NL</vt:lpstr>
      <vt:lpstr>Check Core Data Model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tanguy.griffon@sonepar.com</dc:creator>
  <cp:keywords/>
  <dc:description/>
  <cp:lastModifiedBy>Sebastian Baron</cp:lastModifiedBy>
  <cp:revision/>
  <dcterms:created xsi:type="dcterms:W3CDTF">2025-02-04T09:54:29Z</dcterms:created>
  <dcterms:modified xsi:type="dcterms:W3CDTF">2026-05-20T07:12:36Z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0x0101006AF5562749F4FA46A94655743A14C550</vt:lpwstr>
  </property>
  <property fmtid="{D5CDD505-2E9C-101B-9397-08002B2CF9AE}" pid="3" name="MediaServiceImageTags">
    <vt:lpwstr/>
  </property>
  <property fmtid="{D5CDD505-2E9C-101B-9397-08002B2CF9AE}" pid="4" name="MSIP_Label_3a28a66c-3c7f-463f-9f3d-483220f1d838_Enabled">
    <vt:lpwstr>true</vt:lpwstr>
  </property>
  <property fmtid="{D5CDD505-2E9C-101B-9397-08002B2CF9AE}" pid="5" name="MSIP_Label_3a28a66c-3c7f-463f-9f3d-483220f1d838_SetDate">
    <vt:lpwstr>2026-02-19T09:37:21Z</vt:lpwstr>
  </property>
  <property fmtid="{D5CDD505-2E9C-101B-9397-08002B2CF9AE}" pid="6" name="MSIP_Label_3a28a66c-3c7f-463f-9f3d-483220f1d838_Method">
    <vt:lpwstr>Standard</vt:lpwstr>
  </property>
  <property fmtid="{D5CDD505-2E9C-101B-9397-08002B2CF9AE}" pid="7" name="MSIP_Label_3a28a66c-3c7f-463f-9f3d-483220f1d838_Name">
    <vt:lpwstr>FLG_Internal</vt:lpwstr>
  </property>
  <property fmtid="{D5CDD505-2E9C-101B-9397-08002B2CF9AE}" pid="8" name="MSIP_Label_3a28a66c-3c7f-463f-9f3d-483220f1d838_SiteId">
    <vt:lpwstr>a8218bc3-7d4c-4a61-b912-a6ca487118dd</vt:lpwstr>
  </property>
  <property fmtid="{D5CDD505-2E9C-101B-9397-08002B2CF9AE}" pid="9" name="MSIP_Label_3a28a66c-3c7f-463f-9f3d-483220f1d838_ActionId">
    <vt:lpwstr>853567d1-cba2-4be4-9c01-4dabb877d9b7</vt:lpwstr>
  </property>
  <property fmtid="{D5CDD505-2E9C-101B-9397-08002B2CF9AE}" pid="10" name="MSIP_Label_3a28a66c-3c7f-463f-9f3d-483220f1d838_ContentBits">
    <vt:lpwstr>0</vt:lpwstr>
  </property>
  <property fmtid="{D5CDD505-2E9C-101B-9397-08002B2CF9AE}" pid="11" name="MSIP_Label_3a28a66c-3c7f-463f-9f3d-483220f1d838_Tag">
    <vt:lpwstr>10, 3, 0, 1</vt:lpwstr>
  </property>
</Properties>
</file>