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codeName="ThisWorkbook" defaultThemeVersion="124226"/>
  <mc:AlternateContent xmlns:mc="http://schemas.openxmlformats.org/markup-compatibility/2006">
    <mc:Choice Requires="x15">
      <x15ac:absPath xmlns:x15ac="http://schemas.microsoft.com/office/spreadsheetml/2010/11/ac" url="C:\Users\CZ70009713\Documents\Ověření návrhu\Doc_Lock_Web\"/>
    </mc:Choice>
  </mc:AlternateContent>
  <xr:revisionPtr revIDLastSave="0" documentId="13_ncr:1_{4C1DDBAD-04D2-40C2-B6A1-21FEC81BC831}" xr6:coauthVersionLast="47" xr6:coauthVersionMax="47" xr10:uidLastSave="{00000000-0000-0000-0000-000000000000}"/>
  <bookViews>
    <workbookView xWindow="28680" yWindow="-120" windowWidth="29040" windowHeight="15720" xr2:uid="{00000000-000D-0000-FFFF-FFFF00000000}"/>
  </bookViews>
  <sheets>
    <sheet name="Krycí list" sheetId="4" r:id="rId1"/>
    <sheet name="Ověření návrhu" sheetId="11" r:id="rId2"/>
    <sheet name="Prohlášení o shodě" sheetId="3" r:id="rId3"/>
    <sheet name="Štítek" sheetId="12" r:id="rId4"/>
    <sheet name="Pom1" sheetId="2" state="hidden" r:id="rId5"/>
    <sheet name="List1" sheetId="14" state="hidden" r:id="rId6"/>
  </sheets>
  <definedNames>
    <definedName name="__xlnm.Print_Area">'Ověření návrhu'!$A$2:$G$10</definedName>
    <definedName name="NormaIEC">#REF!</definedName>
    <definedName name="_xlnm.Print_Area" localSheetId="0">'Krycí list'!$A$1:$M$39</definedName>
    <definedName name="_xlnm.Print_Area" localSheetId="1">'Ověření návrhu'!$A$1:$H$49</definedName>
    <definedName name="_xlnm.Print_Area" localSheetId="2">'Prohlášení o shodě'!$A$1:$N$26</definedName>
    <definedName name="_xlnm.Print_Area" localSheetId="3">Štítek!$A$1:$P$16</definedName>
    <definedName name="Print_Area" localSheetId="0">'Krycí list'!$A$1:$M$39</definedName>
    <definedName name="Print_Area" localSheetId="2">'Prohlášení o shodě'!$A$1:$N$26</definedName>
    <definedName name="VyrCislo">#REF!</definedName>
    <definedName name="Vyrobc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12" l="1"/>
  <c r="J7" i="3"/>
  <c r="G8" i="11"/>
  <c r="G6" i="11"/>
  <c r="E41" i="11" l="1"/>
  <c r="G39" i="11"/>
  <c r="G11" i="11"/>
  <c r="F31" i="11" l="1"/>
  <c r="D31" i="11"/>
  <c r="D30" i="11"/>
  <c r="F29" i="11"/>
  <c r="D29" i="11"/>
  <c r="D44" i="11"/>
  <c r="D18" i="11" l="1"/>
  <c r="D16" i="11"/>
  <c r="M15" i="12"/>
  <c r="K15" i="12"/>
  <c r="D15" i="12"/>
  <c r="M13" i="12"/>
  <c r="K13" i="12"/>
  <c r="H13" i="12"/>
  <c r="E13" i="12"/>
  <c r="B13" i="12"/>
  <c r="G10" i="12"/>
  <c r="B8" i="12"/>
  <c r="B7" i="12"/>
  <c r="B6" i="12"/>
  <c r="L2" i="12"/>
  <c r="D7" i="3"/>
  <c r="D6" i="3"/>
  <c r="D5" i="3"/>
  <c r="D4" i="3"/>
  <c r="G43" i="11"/>
  <c r="G42" i="11"/>
  <c r="G38" i="11"/>
  <c r="G37" i="11"/>
  <c r="F22" i="11"/>
  <c r="G21" i="11"/>
  <c r="G22" i="11" s="1"/>
  <c r="F20" i="11"/>
  <c r="G19" i="11"/>
  <c r="G20" i="11" s="1"/>
  <c r="F18" i="11"/>
  <c r="F17" i="11"/>
  <c r="F16" i="11"/>
  <c r="F15" i="11"/>
  <c r="F14" i="11"/>
  <c r="F12" i="11"/>
  <c r="G16" i="11"/>
  <c r="D8" i="11"/>
  <c r="D7" i="11"/>
  <c r="D6" i="11"/>
  <c r="D5" i="11"/>
  <c r="D28" i="11" s="1"/>
  <c r="G15" i="11" l="1"/>
  <c r="G18" i="11"/>
  <c r="G12" i="11"/>
  <c r="G14"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Radek Provinsky</author>
  </authors>
  <commentList>
    <comment ref="I10" authorId="0" shapeId="0" xr:uid="{22E9570D-8099-4835-B094-5D2F430499C6}">
      <text>
        <r>
          <rPr>
            <b/>
            <sz val="9"/>
            <color indexed="81"/>
            <rFont val="Tahoma"/>
            <family val="2"/>
            <charset val="238"/>
          </rPr>
          <t xml:space="preserve">
Nejvyšší jmenovité napětí elektrické sítě stanovené
výrobcem rozváděče, na něž je hlavní obvod rozváděče
navržen a připojen.
- Ve vícefázových obvodech je to napětí mezi vodiči.
- Přechodné jevy se neberou v úvahu
- Hodnota napájecího napětí může překračovat jmenovité napětí v důsledku dovolených tolerancí sítě
- Napětí pro AC a DC je udáváno jako efektivní hodnota, resp. střední hodnota
Jmenovité napětí musí být přinejmenším rovné
jmenovitému napětí elektrické sítě.
Pro standardní sítě nejčastěji uvádíme hodnotu 400 V
</t>
        </r>
      </text>
    </comment>
    <comment ref="I11" authorId="0" shapeId="0" xr:uid="{ED359865-88A8-4B02-85B1-4D4286CFCE9F}">
      <text>
        <r>
          <rPr>
            <b/>
            <sz val="9"/>
            <color indexed="81"/>
            <rFont val="Tahoma"/>
            <family val="2"/>
            <charset val="238"/>
          </rPr>
          <t xml:space="preserve">
Hodnota napětí, AC (efektivní hodnota) nebo DC (střední hodnota)
stanovená výrobcem pro rozváděč nebo obvod, která v kombinaci se
jmenovitým proudem, určuje jeho použití.
- Ve vícefázových obvodech je to napětí mezi vodiči.
Nesmí být nižší, než jmenovité napětí sítě, k níž je obvod připojen.
Pokud se liší od jmenovitého napětí rozváděče, musí být stanoveno
příslušné jmenovité napětí obvodu.
Zde také nejčastěji uvádíme hodnotu 400 V</t>
        </r>
      </text>
    </comment>
    <comment ref="I12" authorId="0" shapeId="0" xr:uid="{B9AB933D-013D-4B41-81B8-B99730146E3B}">
      <text>
        <r>
          <rPr>
            <b/>
            <sz val="9"/>
            <color indexed="81"/>
            <rFont val="Tahoma"/>
            <family val="2"/>
            <charset val="238"/>
          </rPr>
          <t xml:space="preserve">
Efektivní hodnota výdržného napětí, stanovená výrobcem pro rozváděč
nebo jeho obvodu charakterizující stanovenou výdržnou schopnost izolace.
Je to hodnota napětí, k níž se vztahují dielektrická zkušební napětí a povrchové cesty.
- Ve vícefázových obvodech je to napětí mezi vodiči.
Jmenovité izolační napětí musí být rovné nebo vyšší než hodnoty pro Un a pro Ue téhož obvodu.
Nejčasteji uvádíme pro 3f. síť při Un 400 V – 440 V a pro 1f. síť při Un 230 V – 253 V</t>
        </r>
        <r>
          <rPr>
            <sz val="9"/>
            <color indexed="81"/>
            <rFont val="Tahoma"/>
            <family val="2"/>
            <charset val="238"/>
          </rPr>
          <t xml:space="preserve">
</t>
        </r>
      </text>
    </comment>
    <comment ref="I13" authorId="0" shapeId="0" xr:uid="{4DCFD949-E49D-4A17-A8BE-DC33FB0CBDCC}">
      <text>
        <r>
          <rPr>
            <b/>
            <sz val="9"/>
            <color indexed="81"/>
            <rFont val="Tahoma"/>
            <family val="2"/>
            <charset val="238"/>
          </rPr>
          <t xml:space="preserve">
Hodnota impulzního výdržného napětí, stanovená výrobcem pro rozváděč nebo jeho
obvod, charakterizující stanovenou výdržnou schopnost jeho izolace proti přechdným přepětím.
Je to hodnota napětí, k níž se vztahují vzdušné vzdálenosti a odolnost pevné izolace vůči přechodnému přepětí.
Musí být rovné hodnotám stanoveným pro přechodná přepětí vyskytující se v elektrických sítích, k nimž bude 
obvod připojen.
Hodnoty jmenovitého impulzního výdržného napětí jsou uvedeny v tabulce G.1 (list G1)
</t>
        </r>
        <r>
          <rPr>
            <sz val="9"/>
            <color indexed="81"/>
            <rFont val="Tahoma"/>
            <family val="2"/>
            <charset val="238"/>
          </rPr>
          <t xml:space="preserve">
</t>
        </r>
      </text>
    </comment>
    <comment ref="I14" authorId="0" shapeId="0" xr:uid="{FBFC60B5-89E2-47C0-B760-FAB8576F9953}">
      <text>
        <r>
          <rPr>
            <b/>
            <sz val="9"/>
            <color indexed="81"/>
            <rFont val="Tahoma"/>
            <family val="2"/>
            <charset val="238"/>
          </rPr>
          <t xml:space="preserve">
Jmenovitý proud rozváděče je nižší z těchto hodnot:
- celkový skupinový jmenovitý proud I</t>
        </r>
        <r>
          <rPr>
            <b/>
            <vertAlign val="subscript"/>
            <sz val="9"/>
            <color indexed="81"/>
            <rFont val="Tahoma"/>
            <family val="2"/>
            <charset val="238"/>
          </rPr>
          <t xml:space="preserve">ng </t>
        </r>
        <r>
          <rPr>
            <b/>
            <sz val="9"/>
            <color indexed="81"/>
            <rFont val="Tahoma"/>
            <family val="2"/>
            <charset val="238"/>
          </rPr>
          <t>napájecího obvodu, který je buď skupinový jmenovitý   
  proud jednoho napájecího obvodu nebo součet skupinových jmenovitých proudů napájecích 
  obvodů pracujících v rozváděči paraelně a současně
- celkový proud, který můžou hlavní přípojnice v konkrétní konfiguraci vést
Tento proud musí být veden, aniž by oteplení překročilo meze stanovené v tabulce 6 (list T6)</t>
        </r>
        <r>
          <rPr>
            <sz val="9"/>
            <color indexed="81"/>
            <rFont val="Tahoma"/>
            <family val="2"/>
            <charset val="238"/>
          </rPr>
          <t xml:space="preserve">
</t>
        </r>
      </text>
    </comment>
    <comment ref="I15" authorId="0" shapeId="0" xr:uid="{556ADF1B-255C-4D0F-A985-DE1AEECC7975}">
      <text>
        <r>
          <rPr>
            <b/>
            <sz val="9"/>
            <color indexed="81"/>
            <rFont val="Tahoma"/>
            <family val="2"/>
            <charset val="238"/>
          </rPr>
          <t xml:space="preserve">
Je proud, který může být veden výstupním obvodem, když všechny ostatní hlavní výstupní 
obvody v tom samém poli proud nevedou. Tento proud musí být veden, aniž by oteplení 
různých částí rozváděče překročilo meze stanovené v tabulce 6 (list T6).
Stanovení jmenovitého proudu obvodu I</t>
        </r>
        <r>
          <rPr>
            <b/>
            <vertAlign val="subscript"/>
            <sz val="9"/>
            <color indexed="81"/>
            <rFont val="Tahoma"/>
            <family val="2"/>
            <charset val="238"/>
          </rPr>
          <t>nc</t>
        </r>
        <r>
          <rPr>
            <b/>
            <sz val="9"/>
            <color indexed="81"/>
            <rFont val="Tahoma"/>
            <family val="2"/>
            <charset val="238"/>
          </rPr>
          <t xml:space="preserve"> je nepovinné, pokud je stanoven skupinový jmenovitý
proud I</t>
        </r>
        <r>
          <rPr>
            <b/>
            <vertAlign val="subscript"/>
            <sz val="9"/>
            <color indexed="81"/>
            <rFont val="Tahoma"/>
            <family val="2"/>
            <charset val="238"/>
          </rPr>
          <t>ng</t>
        </r>
        <r>
          <rPr>
            <b/>
            <sz val="9"/>
            <color indexed="81"/>
            <rFont val="Tahoma"/>
            <family val="2"/>
            <charset val="238"/>
          </rPr>
          <t xml:space="preserve"> obvodu. Pokud je stanoven I</t>
        </r>
        <r>
          <rPr>
            <b/>
            <vertAlign val="subscript"/>
            <sz val="9"/>
            <color indexed="81"/>
            <rFont val="Tahoma"/>
            <family val="2"/>
            <charset val="238"/>
          </rPr>
          <t>nc</t>
        </r>
        <r>
          <rPr>
            <b/>
            <sz val="9"/>
            <color indexed="81"/>
            <rFont val="Tahoma"/>
            <family val="2"/>
            <charset val="238"/>
          </rPr>
          <t>, maximální přípustný trvalý zatěžovací proud jednotlivého obvodu
v mírně zatíženém poli může být vyhodnocen a je možné, aby zatížení jednotlivého obvodu překročilo I</t>
        </r>
        <r>
          <rPr>
            <b/>
            <vertAlign val="subscript"/>
            <sz val="9"/>
            <color indexed="81"/>
            <rFont val="Tahoma"/>
            <family val="2"/>
            <charset val="238"/>
          </rPr>
          <t>ng</t>
        </r>
        <r>
          <rPr>
            <b/>
            <sz val="9"/>
            <color indexed="81"/>
            <rFont val="Tahoma"/>
            <family val="2"/>
            <charset val="238"/>
          </rPr>
          <t>,
ale nikdy není dovoleno, aby překročilo I</t>
        </r>
        <r>
          <rPr>
            <b/>
            <vertAlign val="subscript"/>
            <sz val="9"/>
            <color indexed="81"/>
            <rFont val="Tahoma"/>
            <family val="2"/>
            <charset val="238"/>
          </rPr>
          <t>nc</t>
        </r>
        <r>
          <rPr>
            <b/>
            <sz val="9"/>
            <color indexed="81"/>
            <rFont val="Tahoma"/>
            <family val="2"/>
            <charset val="238"/>
          </rPr>
          <t xml:space="preserve">
</t>
        </r>
        <r>
          <rPr>
            <sz val="9"/>
            <color indexed="81"/>
            <rFont val="Tahoma"/>
            <family val="2"/>
            <charset val="238"/>
          </rPr>
          <t xml:space="preserve">
</t>
        </r>
      </text>
    </comment>
    <comment ref="I16" authorId="0" shapeId="0" xr:uid="{1BF4C835-DD05-42AF-8006-99A0232C7D57}">
      <text>
        <r>
          <rPr>
            <b/>
            <sz val="9"/>
            <color indexed="81"/>
            <rFont val="Tahoma"/>
            <family val="2"/>
            <charset val="238"/>
          </rPr>
          <t xml:space="preserve">
Je proud, který může hlavní obvod vést, berou-li se v úvahu vzájemné tepelné vlivy ostatních obvodů,
které jsou současně zatíženy ve stejném poli rozváděče.
Skupinový jmenovitý proud hlavního obvodu je proud, který může být tímto obvodem veden, pokud je
zatížen trvale a současně alespoň spolu s jedním dalším obvodem v uspořádání stanoveném původním výrobcem.
Tento proud musí být veden, aniž by oteplení různých částí rozváděče překročilo meze stanovené v tabulce 6 (list T6).
I</t>
        </r>
        <r>
          <rPr>
            <b/>
            <vertAlign val="subscript"/>
            <sz val="9"/>
            <color indexed="81"/>
            <rFont val="Tahoma"/>
            <family val="2"/>
            <charset val="238"/>
          </rPr>
          <t>ng</t>
        </r>
        <r>
          <rPr>
            <b/>
            <sz val="9"/>
            <color indexed="81"/>
            <rFont val="Tahoma"/>
            <family val="2"/>
            <charset val="238"/>
          </rPr>
          <t xml:space="preserve"> lze vypočítat jako I</t>
        </r>
        <r>
          <rPr>
            <b/>
            <vertAlign val="subscript"/>
            <sz val="9"/>
            <color indexed="81"/>
            <rFont val="Tahoma"/>
            <family val="2"/>
            <charset val="238"/>
          </rPr>
          <t>nc</t>
        </r>
        <r>
          <rPr>
            <b/>
            <sz val="9"/>
            <color indexed="81"/>
            <rFont val="Tahoma"/>
            <family val="2"/>
            <charset val="238"/>
          </rPr>
          <t xml:space="preserve"> x RDF.
Skupinový jmenovitý proud hlavních obvodů, které jsou trvale a současně zatíženy, musí být rovný nebo vyšší než
předpokládané zatížení výstupních obvodů.
</t>
        </r>
      </text>
    </comment>
    <comment ref="I17" authorId="0" shapeId="0" xr:uid="{91AF7E58-1E23-4F95-9A14-4EE20020EDE7}">
      <text>
        <r>
          <rPr>
            <b/>
            <sz val="9"/>
            <color indexed="81"/>
            <rFont val="Tahoma"/>
            <family val="2"/>
            <charset val="238"/>
          </rPr>
          <t xml:space="preserve">
Je proud, který musí být rovný (nebo vyšší) hodnotám stanoveným pro vrcholovou hodnotu předpokládaného 
zkratového proudu napájecí sítě, k níž bude obvod připojen.
Hodnota proudu I</t>
        </r>
        <r>
          <rPr>
            <b/>
            <vertAlign val="subscript"/>
            <sz val="9"/>
            <color indexed="81"/>
            <rFont val="Tahoma"/>
            <family val="2"/>
            <charset val="238"/>
          </rPr>
          <t>pk</t>
        </r>
        <r>
          <rPr>
            <b/>
            <sz val="9"/>
            <color indexed="81"/>
            <rFont val="Tahoma"/>
            <family val="2"/>
            <charset val="238"/>
          </rPr>
          <t xml:space="preserve"> se získá vynásobením hodnoty I</t>
        </r>
        <r>
          <rPr>
            <b/>
            <vertAlign val="subscript"/>
            <sz val="9"/>
            <color indexed="81"/>
            <rFont val="Tahoma"/>
            <family val="2"/>
            <charset val="238"/>
          </rPr>
          <t>cw</t>
        </r>
        <r>
          <rPr>
            <b/>
            <sz val="9"/>
            <color indexed="81"/>
            <rFont val="Tahoma"/>
            <family val="2"/>
            <charset val="238"/>
          </rPr>
          <t xml:space="preserve"> příslušnou hodnotou činitele n. Hodnoty tohoto činitele jsou uvedeny v tabulce 7 (list T7)</t>
        </r>
      </text>
    </comment>
    <comment ref="I18" authorId="0" shapeId="0" xr:uid="{E03175FC-7615-4B75-BBBB-410F7F5E23A9}">
      <text>
        <r>
          <rPr>
            <b/>
            <sz val="9"/>
            <color indexed="81"/>
            <rFont val="Tahoma"/>
            <family val="2"/>
            <charset val="238"/>
          </rPr>
          <t xml:space="preserve">
Je proud, který musí být rovný (nebo vyšší) předpokládané hodnotě zkratového proudu I</t>
        </r>
        <r>
          <rPr>
            <b/>
            <vertAlign val="subscript"/>
            <sz val="9"/>
            <color indexed="81"/>
            <rFont val="Tahoma"/>
            <family val="2"/>
            <charset val="238"/>
          </rPr>
          <t>cp</t>
        </r>
        <r>
          <rPr>
            <b/>
            <sz val="9"/>
            <color indexed="81"/>
            <rFont val="Tahoma"/>
            <family val="2"/>
            <charset val="238"/>
          </rPr>
          <t xml:space="preserve"> v každém
místě připojení k napájení.
Rozváděči lze přiřadit různé hodnoty I</t>
        </r>
        <r>
          <rPr>
            <b/>
            <vertAlign val="subscript"/>
            <sz val="9"/>
            <color indexed="81"/>
            <rFont val="Tahoma"/>
            <family val="2"/>
            <charset val="238"/>
          </rPr>
          <t>cw</t>
        </r>
        <r>
          <rPr>
            <b/>
            <sz val="9"/>
            <color indexed="81"/>
            <rFont val="Tahoma"/>
            <family val="2"/>
            <charset val="238"/>
          </rPr>
          <t xml:space="preserve"> pro různé doby trvání zkratu, obvykle však nepřesahuje 1 s.
</t>
        </r>
      </text>
    </comment>
    <comment ref="I19" authorId="0" shapeId="0" xr:uid="{8AD28644-B37C-4C32-A5E7-477C87C4A24C}">
      <text>
        <r>
          <rPr>
            <b/>
            <sz val="9"/>
            <color indexed="81"/>
            <rFont val="Tahoma"/>
            <family val="2"/>
            <charset val="238"/>
          </rPr>
          <t xml:space="preserve">
Je proud stanovený výrobcem rozváděče, který rozváděč vydrží po celou dobu vypnutí zařízení jistícího 
před zkratem.
Musí být rovný (nebo vyšší) předpokládané hodnotě zkratového proudu I</t>
        </r>
        <r>
          <rPr>
            <b/>
            <vertAlign val="subscript"/>
            <sz val="9"/>
            <color indexed="81"/>
            <rFont val="Tahoma"/>
            <family val="2"/>
            <charset val="238"/>
          </rPr>
          <t>cp</t>
        </r>
        <r>
          <rPr>
            <b/>
            <sz val="9"/>
            <color indexed="81"/>
            <rFont val="Tahoma"/>
            <family val="2"/>
            <charset val="238"/>
          </rPr>
          <t xml:space="preserve"> po dobu jeho trvání omezenou funkcí
zařízení jistícího před zkratem, které chrání rozváděč.
</t>
        </r>
        <r>
          <rPr>
            <sz val="9"/>
            <color indexed="81"/>
            <rFont val="Tahoma"/>
            <family val="2"/>
            <charset val="238"/>
          </rPr>
          <t xml:space="preserve">
</t>
        </r>
      </text>
    </comment>
    <comment ref="I20" authorId="0" shapeId="0" xr:uid="{BCD5B416-101B-4AD7-9809-34011EF6B4E3}">
      <text>
        <r>
          <rPr>
            <b/>
            <sz val="9"/>
            <color indexed="81"/>
            <rFont val="Tahoma"/>
            <family val="2"/>
            <charset val="238"/>
          </rPr>
          <t xml:space="preserve">
Je poměrná hodnota (faktor), kterou může být vývodní obvod trvale zatěžován se zřetelem na vzájemné tepelné ovlivňování.
Pokud zadavatel nepožaduje jiné hodnoty, lze převzít následující údaje dle tabulky 101 z ČSN EN 61439-2 :
0,8 pro motory &lt;= 100kW  
1,0 pro motory &gt; 100kW      
0,2 pro elektrický ovládač              
0,8 pro rozvod - 2 a 3 obvody na pole
0,8 pro rozvod - 4 a 5 obvody na pole
0,7 pro rozvod - 6 až 9 obvodů na pole
0,6 pro rozvod - 10  nebo více obvodů na pole
Jmenovitý činitel nesoudobosti je alternativou ke stanovení skupinových jmenovitých proudů I</t>
        </r>
        <r>
          <rPr>
            <b/>
            <vertAlign val="subscript"/>
            <sz val="9"/>
            <color indexed="81"/>
            <rFont val="Tahoma"/>
            <family val="2"/>
            <charset val="238"/>
          </rPr>
          <t>ng</t>
        </r>
        <r>
          <rPr>
            <b/>
            <sz val="9"/>
            <color indexed="81"/>
            <rFont val="Tahoma"/>
            <family val="2"/>
            <charset val="238"/>
          </rPr>
          <t xml:space="preserve"> výstupních obvodů.
Jejich proudovou zatížitelnost při současném provozování, lze stanovit jmenovitým proudem I</t>
        </r>
        <r>
          <rPr>
            <b/>
            <vertAlign val="subscript"/>
            <sz val="9"/>
            <color indexed="81"/>
            <rFont val="Tahoma"/>
            <family val="2"/>
            <charset val="238"/>
          </rPr>
          <t>nc</t>
        </r>
        <r>
          <rPr>
            <b/>
            <sz val="9"/>
            <color indexed="81"/>
            <rFont val="Tahoma"/>
            <family val="2"/>
            <charset val="238"/>
          </rPr>
          <t xml:space="preserve"> a činitelem RDF.</t>
        </r>
      </text>
    </comment>
    <comment ref="I21" authorId="0" shapeId="0" xr:uid="{78BB96E6-DE65-42CC-861C-7E89A6C42EDA}">
      <text>
        <r>
          <rPr>
            <b/>
            <sz val="9"/>
            <color indexed="81"/>
            <rFont val="Tahoma"/>
            <family val="2"/>
            <charset val="238"/>
          </rPr>
          <t xml:space="preserve">
Je hodnota kmitočtu, na který jsou obvody rozváděče navrženy a odpovídá hodnotě kmitočtu
sítě, k níž je rozváděč připojen.
Kmitočet má být stanoven dle příslušných norem IEC pro vestavné součásti</t>
        </r>
        <r>
          <rPr>
            <sz val="9"/>
            <color indexed="81"/>
            <rFont val="Tahoma"/>
            <family val="2"/>
            <charset val="238"/>
          </rPr>
          <t xml:space="preserve">
</t>
        </r>
      </text>
    </comment>
    <comment ref="B22" authorId="0" shapeId="0" xr:uid="{3573594D-B226-4310-976B-17623714927E}">
      <text>
        <r>
          <rPr>
            <b/>
            <sz val="9"/>
            <color indexed="81"/>
            <rFont val="Tahoma"/>
            <family val="2"/>
            <charset val="238"/>
          </rPr>
          <t xml:space="preserve">
Jsou požadavky závislé na použití funkční jednotky např. typu koordinace, charakteristiky přetížen atd.</t>
        </r>
        <r>
          <rPr>
            <sz val="9"/>
            <color indexed="81"/>
            <rFont val="Tahoma"/>
            <family val="2"/>
            <charset val="238"/>
          </rPr>
          <t xml:space="preserve">
</t>
        </r>
      </text>
    </comment>
    <comment ref="I23" authorId="0" shapeId="0" xr:uid="{4E6CB437-899E-44CD-9150-D4FB2DF239EE}">
      <text>
        <r>
          <rPr>
            <b/>
            <sz val="9"/>
            <color indexed="81"/>
            <rFont val="Tahoma"/>
            <family val="2"/>
            <charset val="238"/>
          </rPr>
          <t xml:space="preserve">
Je smluvené číslo vyjadřující stupeň znečištění stavu okolního prostředí, které vede ke snížení elektrické pevnosti a nebo měrného povrchového odporu.
Makroprostředí je prostředí, ve kterém je rozváděč provozován.
Stupeň znečištění, kterému jsou vystaveny izolační materiály a součástí, může být odlišný od stupně znečištění makroprostředí, ve kterém jsou zařízení nebo součásti umístěny a to vlivem ochrany, která se provádí prostředky jako je skříň nebo vnitřní topení, zabraňující absorpci nebo kondenzaci vlhkosti.
Pro působení na izolaci je určujícíc mikroprostředí, nikoliv prostředí obklopující rozvaděč. Mikroprostředí může být lepší nebo horší, než je okolní prostředí rozvaděče. Zahrnuje veškeré činitele, které mají vliv na izolaci, jako jsou klimatické a elektromagnetické podmínky, vytváření znečištění atd.
Pro posouzení vzdušných vzdálenstí a povrchových cest, jsou zavedeny 4 následující  stupně znečištění:
Stupeň znečištění 1: žádné znečištění, nebo pouze suché, nevodivé znečištění, které nemá žádný vliv
Stupeň znečištění 2: pouze nevodivé, nebo případně znečištění způsobující dočasnou vodivost kondenzací
Stupeň znečištění 3: vodivé znečištění nebo suché nevodivé, které se může stát vodivým vlivem kondenzace
Stupeň znečištění 4: souvislá vodivosti v důsledku vodivého prachu, deště nebo jinými podmínkami
                                (tento stupeň nelze použít pro mikroprostředí uvnitř rozvaděče)
Pro výkonové rozváděče se uvažujeme převážně Stupeň znečištění 3. 
Stupeň znečištění určuje také minimální vzdušné vzdálenosti, viz. tabulka 1 (list T1) a minimální povrchové 
cesty, viz. tabulka 2 (list T2).</t>
        </r>
      </text>
    </comment>
    <comment ref="I24" authorId="0" shapeId="0" xr:uid="{2EF78ACE-52E2-46D6-9E21-E1D1C74764C5}">
      <text>
        <r>
          <rPr>
            <b/>
            <sz val="9"/>
            <color indexed="81"/>
            <rFont val="Tahoma"/>
            <family val="2"/>
            <charset val="238"/>
          </rPr>
          <t xml:space="preserve">
Pro kterou je rozváděč navržen</t>
        </r>
        <r>
          <rPr>
            <sz val="9"/>
            <color indexed="81"/>
            <rFont val="Tahoma"/>
            <family val="2"/>
            <charset val="238"/>
          </rPr>
          <t xml:space="preserve">
</t>
        </r>
      </text>
    </comment>
    <comment ref="I25" authorId="0" shapeId="0" xr:uid="{13038BD1-60C0-40EB-90B1-B03B4672E346}">
      <text>
        <r>
          <rPr>
            <b/>
            <sz val="9"/>
            <color indexed="81"/>
            <rFont val="Tahoma"/>
            <family val="2"/>
            <charset val="238"/>
          </rPr>
          <t xml:space="preserve">
Vnitřní rozváděč určený pro použití v místech, kde jsou splněny normální provozní podmínky pro vnitřní použití:
   - teplota vzduchu v rozsahu od -5°C do +40°C, růměrná teplota během 24 hodin nepřesahuje +35°C
   - relativní vlhkost nepřesahuje 50% při maximální teplotě +40°C, vyšší relativní vlhkost může být dovolena při
      nižších teplotách. Je třeba brát v úvahu mírnou kondenzaci, která se může příležitostně vyskytnout v 
      důsledku změny teploty.
Venkovní rozváděč určený pro použití v místech, kde jsou splněny normální provozní podmínky pro venkovní použití: 
   - teplota okolního vzduchu: v rozsahu od -25°C do +40°C, průměrná teplota během 24 hodin nepřesahuje +35°C
   - relativní vlhkost může být přechodně až 100% při maximální teplota +25°C</t>
        </r>
      </text>
    </comment>
    <comment ref="I26" authorId="0" shapeId="0" xr:uid="{DA7A98F6-4384-4749-972C-3955458DF4D5}">
      <text>
        <r>
          <rPr>
            <b/>
            <sz val="9"/>
            <color indexed="81"/>
            <rFont val="Tahoma"/>
            <family val="2"/>
            <charset val="238"/>
          </rPr>
          <t xml:space="preserve">
Stabilní rozváděč je určen k pevné instalaci např. k podlaze nebo ke stěně.
Mobilní rozváděč je vyroben tak, aby mohl být přemísťován a používán na různých místech.</t>
        </r>
        <r>
          <rPr>
            <sz val="9"/>
            <color indexed="81"/>
            <rFont val="Tahoma"/>
            <family val="2"/>
            <charset val="238"/>
          </rPr>
          <t xml:space="preserve">
</t>
        </r>
      </text>
    </comment>
    <comment ref="I27" authorId="0" shapeId="0" xr:uid="{46FBBC81-435F-4699-87FA-570E49CFB3BD}">
      <text>
        <r>
          <rPr>
            <b/>
            <sz val="9"/>
            <color indexed="81"/>
            <rFont val="Tahoma"/>
            <family val="2"/>
            <charset val="238"/>
          </rPr>
          <t xml:space="preserve">
IP kód - Stupeň ochrany před dotykem neživých částí, vniknutím cizích pevných předmětů a vody.
Pokud prázdná skříň splňuje požadavky dle ČSN EN 62208 na požadované IP, memí nutné stupeň ochrany dále
zkoušet, je však nutné brát zřetel na prvky instalované do dveří (případně boků) skříně, kdy instalace těchto 
prvků může změnit stupeň ochrany.
</t>
        </r>
      </text>
    </comment>
    <comment ref="I28" authorId="0" shapeId="0" xr:uid="{144BB88B-4128-4C3F-9072-D28C9B1E91EF}">
      <text>
        <r>
          <rPr>
            <b/>
            <sz val="9"/>
            <color indexed="81"/>
            <rFont val="Tahoma"/>
            <family val="2"/>
            <charset val="238"/>
          </rPr>
          <t xml:space="preserve">
Laik - osoba, která není ani znalá ani poučená
Oprávněná osoba - znalá nebo poučená osoba, která je oprávněná vykonat stanovenou práci.
- Za osoby znalé se považují osoby pro samostatnou činnost, osoby pro řízení činnosti a revizní technici. 
- Osobou poučenou se stanete ve chvíli, kdy podepíšete zápis o provedeném poučení a ověření znalostí.
Tuto problematiku dříve řešila vyhláška č. 50/1978 Sb., dnes nařízení vlády 194/2022 Sb., o požadavcích 
na odbornou způsobilost k výkonu činnosti na elektrických zařízeních a na odbornou 
způsobilost v elektrotechnice. </t>
        </r>
        <r>
          <rPr>
            <sz val="9"/>
            <color indexed="81"/>
            <rFont val="Tahoma"/>
            <family val="2"/>
            <charset val="238"/>
          </rPr>
          <t xml:space="preserve">
</t>
        </r>
      </text>
    </comment>
    <comment ref="I29" authorId="0" shapeId="0" xr:uid="{959BD6BB-D197-4E25-911A-64123B93C02D}">
      <text>
        <r>
          <rPr>
            <b/>
            <sz val="9"/>
            <color indexed="81"/>
            <rFont val="Tahoma"/>
            <family val="2"/>
            <charset val="238"/>
          </rPr>
          <t xml:space="preserve">
Je schopnost zařízení pracovat vyhovujícím způsobem v danném prostředí bez vytváření elektromagnetického
rušení pro ostatní zařízení v tomto prostředí.
Výrobce rozváděče stanoví, pro které prostředí je rozváděč vhodný.
Pro většinu aplikací v rozsahu této normy se uvažují dvě kategorie okolního prostředí a jsou označovány jako:
</t>
        </r>
        <r>
          <rPr>
            <b/>
            <u/>
            <sz val="9"/>
            <color indexed="81"/>
            <rFont val="Tahoma"/>
            <family val="2"/>
            <charset val="238"/>
          </rPr>
          <t>Prostředí A:</t>
        </r>
        <r>
          <rPr>
            <b/>
            <sz val="9"/>
            <color indexed="81"/>
            <rFont val="Tahoma"/>
            <family val="2"/>
            <charset val="238"/>
          </rPr>
          <t xml:space="preserve"> 
Elektrické sítě napájené z vysokonapěťového transformátoru určené pro napájení instalace napájející výrobní 
nebo podobný závod, která má pracovat v průmyslových lokalitách nebo v jejich blízkosti, jak je popsáno níže. 
Tato norma platí také pro přístroje napájené baterií a určené k používání v průmyslových lokalitách.
Prostředí jsou průmyslová, jak vnitřní, tak venkovní.
</t>
        </r>
        <r>
          <rPr>
            <b/>
            <u/>
            <sz val="9"/>
            <color indexed="81"/>
            <rFont val="Tahoma"/>
            <family val="2"/>
            <charset val="238"/>
          </rPr>
          <t>Prostředí B:</t>
        </r>
        <r>
          <rPr>
            <b/>
            <sz val="9"/>
            <color indexed="81"/>
            <rFont val="Tahoma"/>
            <family val="2"/>
            <charset val="238"/>
          </rPr>
          <t xml:space="preserve"> 
Veřejné sítě nízkého napětí nebo přístrojů připojených k vyhrazenému stejnosměrnému zdroji, který má být rozhraním mezi přístrojem a veřejnou sítí nízkého napětí. Platí také pro přístroj, který je napájen baterií nebo je napájen z neveřejné, ale neprůmyslové rozvodné sítě nízkého napětí, pokud se má tento přístroj používat v níže popsaných lokalitách.
Příslušná prostředí jsou lokality v obytných a obchodních prostorách a v lehkém průmyslu, jak vnitřní, tak venkovní.
Lokality, které jsou charakterizovány tím, že jsou napájeny přímo nízkým napětím z veřejné sítě, jsou považovány za
lokality v obytných a obchodních prostorách a v lehkém průmyslu.</t>
        </r>
        <r>
          <rPr>
            <sz val="9"/>
            <color indexed="81"/>
            <rFont val="Tahoma"/>
            <family val="2"/>
            <charset val="238"/>
          </rPr>
          <t xml:space="preserve">
</t>
        </r>
      </text>
    </comment>
    <comment ref="I30" authorId="0" shapeId="0" xr:uid="{972071F3-ABC5-4FE6-8D1F-DC420BFDB557}">
      <text>
        <r>
          <rPr>
            <b/>
            <sz val="9"/>
            <color indexed="81"/>
            <rFont val="Tahoma"/>
            <family val="2"/>
            <charset val="238"/>
          </rPr>
          <t xml:space="preserve">
Pokud se vyskytují jakékoliv zláštní provozní podmínky, je nutné splnit odpovídající opatření, nebo musí být
vypracovány příslušné dohody mezi výrobcem a uživatelem rozváděče.
Uživatel musí prokazatelně informovat výrobce rozváděče o existenci těchto zvláštních provozních podmínek.
Zvláštní provozní podmínky jsou například:
 - nestandardní teplota, vlhkost, nadmořská výška...
 - velké změny teploty a vlhkosti (kondenzace)
 - silné znečištění
 - nadstandardní elektrické nebo magnetické pole
 - provoz v extrémních klimatických podmínkách
 - plísně, houby, živočichové...
 - prostory instalace s nebezpečím výbuchu nebo požáru
 - seizmické jevy, rázy, otřesy, vybrace...
 - instalace v ovlivňující vedení proudu (do stroje, do stěny...)
 - vystavení rušení
 - přepětí nebo kolísání napětí
 - zvýšené hodnoty, napětí, proudu, harmonické složky...
 - vystavení radiaci</t>
        </r>
      </text>
    </comment>
    <comment ref="I31" authorId="0" shapeId="0" xr:uid="{FE4EE1A9-9DFC-4C76-9E2E-C07BBD8DF34B}">
      <text>
        <r>
          <rPr>
            <b/>
            <sz val="9"/>
            <color indexed="81"/>
            <rFont val="Tahoma"/>
            <family val="2"/>
            <charset val="238"/>
          </rPr>
          <t xml:space="preserve">
Skříňový rozváděč - rozváděč stojící na podlaze, který se může skládat z několika polí, prostorů nebo oddílů
Pultový rozváděč - rozváděč s vodorovným nebo šikmým ovládacím panelem, případně jejich kombinací, 
                              určený pro ovládací, měřící, signalizační a podobné přístroje.
Rozvodnice - rozváděč, který bude namontován na svislé rovině
Nástěnný rozváděč -  rozváděč pro montáž na povrch stěny
Zapuštěný rozváděč - rozváděč pro montáž do stěny</t>
        </r>
        <r>
          <rPr>
            <sz val="9"/>
            <color indexed="81"/>
            <rFont val="Tahoma"/>
            <family val="2"/>
            <charset val="238"/>
          </rPr>
          <t xml:space="preserve">
</t>
        </r>
      </text>
    </comment>
    <comment ref="I32" authorId="0" shapeId="0" xr:uid="{D5661B47-3222-4A2F-867F-6D9B67038B97}">
      <text>
        <r>
          <rPr>
            <b/>
            <sz val="9"/>
            <color indexed="81"/>
            <rFont val="Tahoma"/>
            <family val="2"/>
            <charset val="238"/>
          </rPr>
          <t xml:space="preserve">
IK kód - maximální stupeň ochrany před mechanickým rázem poskytovaný krytem rozváděče.
Pokud prázdná skříň splňuje požadavky dle ČSN EN 62208 na požadované IK, memí nutné stupeň ochrany 
proti mechanickým rázům dále zkoušet</t>
        </r>
        <r>
          <rPr>
            <sz val="9"/>
            <color indexed="81"/>
            <rFont val="Tahoma"/>
            <family val="2"/>
            <charset val="238"/>
          </rPr>
          <t xml:space="preserve">
</t>
        </r>
      </text>
    </comment>
    <comment ref="I33" authorId="0" shapeId="0" xr:uid="{3BDA200E-9E48-4EF4-AD57-EBB8BF31792E}">
      <text>
        <r>
          <rPr>
            <b/>
            <sz val="9"/>
            <color indexed="81"/>
            <rFont val="Tahoma"/>
            <family val="2"/>
            <charset val="238"/>
          </rPr>
          <t xml:space="preserve">
</t>
        </r>
        <r>
          <rPr>
            <b/>
            <u/>
            <sz val="9"/>
            <color indexed="81"/>
            <rFont val="Tahoma"/>
            <family val="2"/>
            <charset val="238"/>
          </rPr>
          <t>U pevných částí</t>
        </r>
        <r>
          <rPr>
            <b/>
            <sz val="9"/>
            <color indexed="81"/>
            <rFont val="Tahoma"/>
            <family val="2"/>
            <charset val="238"/>
          </rPr>
          <t xml:space="preserve"> musí být hlavní obvody připojovány nebo odpojovány pouze tehdy, když rozváděč nebude pod napětím. Odstraňování a instalování pevných částí obvykle vyžaduje použití nástroje.
Proti neoprávněnému provozu lze spínací přístroj vybavit prostředky pro jeho zajištění.
</t>
        </r>
        <r>
          <rPr>
            <b/>
            <u/>
            <sz val="9"/>
            <color indexed="81"/>
            <rFont val="Tahoma"/>
            <family val="2"/>
            <charset val="238"/>
          </rPr>
          <t>Odnímatelné čísti</t>
        </r>
        <r>
          <rPr>
            <b/>
            <sz val="9"/>
            <color indexed="81"/>
            <rFont val="Tahoma"/>
            <family val="2"/>
            <charset val="238"/>
          </rPr>
          <t xml:space="preserve"> musí být provedeny tak, aby elektrická zařízení mohla být bezpečně odpojena (nebo připojena)  
z hlavního obvoud, i přes to, že je tento obvod pod napětím. Odnímatelné částí lze opatřit blokovacím zařízením.
Během přechodu z jedné polohy do druhé, je nutné dodržet vzdušné vzdálenosti a povrchové cesty.
Odnímatelná část musí být povedena tak, aby odpojení nebo připojení proběhlo bez zatížení. </t>
        </r>
      </text>
    </comment>
    <comment ref="I34" authorId="0" shapeId="0" xr:uid="{C9727CF9-B449-481F-865E-66DE06D44707}">
      <text>
        <r>
          <rPr>
            <b/>
            <sz val="9"/>
            <color indexed="81"/>
            <rFont val="Tahoma"/>
            <family val="2"/>
            <charset val="238"/>
          </rPr>
          <t xml:space="preserve">
SCPD - zařízení určené k ochraně obvodu před zkratem</t>
        </r>
        <r>
          <rPr>
            <sz val="9"/>
            <color indexed="81"/>
            <rFont val="Tahoma"/>
            <family val="2"/>
            <charset val="238"/>
          </rPr>
          <t xml:space="preserve">
</t>
        </r>
      </text>
    </comment>
    <comment ref="H35" authorId="0" shapeId="0" xr:uid="{DA4F70C3-838A-4B69-A4DF-E6E6B4E8A7D1}">
      <text>
        <r>
          <rPr>
            <b/>
            <sz val="9"/>
            <color indexed="81"/>
            <rFont val="Tahoma"/>
            <family val="2"/>
            <charset val="238"/>
          </rPr>
          <t xml:space="preserve">
Ochrana před úrazem el. proudem - má zabránit dotyku živých částí
(dříve ochrana před nebezpečným dotykem živých částí)
Dle způsobu provedení, obvykle uvádíme: 
 - Přepážky nebo skříně</t>
        </r>
      </text>
    </comment>
    <comment ref="H36" authorId="0" shapeId="0" xr:uid="{53E05A71-2B09-4376-8229-F1CCE6B3C1C2}">
      <text>
        <r>
          <rPr>
            <b/>
            <sz val="9"/>
            <color indexed="81"/>
            <rFont val="Tahoma"/>
            <family val="2"/>
            <charset val="238"/>
          </rPr>
          <t xml:space="preserve">
Druh ochrany před úrazem el. proudem
(dříve ochrana před nepřímým dotykem)
Zde uvádíme:
 - Automatické odpojení od napájení
 - Elektrické oddělení
 - Dvojité nebo zesílená izolace</t>
        </r>
        <r>
          <rPr>
            <sz val="9"/>
            <color indexed="81"/>
            <rFont val="Tahoma"/>
            <family val="2"/>
            <charset val="238"/>
          </rPr>
          <t xml:space="preserve">
</t>
        </r>
      </text>
    </comment>
    <comment ref="I37" authorId="0" shapeId="0" xr:uid="{677B7A88-00E0-4AD0-B155-257EED52FE44}">
      <text>
        <r>
          <rPr>
            <b/>
            <sz val="9"/>
            <color indexed="81"/>
            <rFont val="Tahoma"/>
            <family val="2"/>
            <charset val="238"/>
          </rPr>
          <t xml:space="preserve">
Maximální celkové rozměry celé sestavy rozváděče.
(včetně podstavců, nadstaveb atd….)</t>
        </r>
      </text>
    </comment>
    <comment ref="I38" authorId="0" shapeId="0" xr:uid="{B70AD2EA-E06E-413D-A6B3-87FFC96C8FE4}">
      <text>
        <r>
          <rPr>
            <b/>
            <sz val="9"/>
            <color indexed="81"/>
            <rFont val="Tahoma"/>
            <family val="2"/>
            <charset val="238"/>
          </rPr>
          <t xml:space="preserve">
Maximální celková hmotnost celé sestavy rozváděče.</t>
        </r>
        <r>
          <rPr>
            <sz val="9"/>
            <color indexed="81"/>
            <rFont val="Tahoma"/>
            <family val="2"/>
            <charset val="238"/>
          </rPr>
          <t xml:space="preserve">
</t>
        </r>
      </text>
    </comment>
  </commentList>
</comments>
</file>

<file path=xl/sharedStrings.xml><?xml version="1.0" encoding="utf-8"?>
<sst xmlns="http://schemas.openxmlformats.org/spreadsheetml/2006/main" count="520" uniqueCount="365">
  <si>
    <t>---</t>
  </si>
  <si>
    <r>
      <rPr>
        <b/>
        <sz val="10"/>
        <rFont val="Arial"/>
        <family val="2"/>
        <charset val="238"/>
      </rPr>
      <t xml:space="preserve">Výrobce rozváděče: </t>
    </r>
    <r>
      <rPr>
        <b/>
        <i/>
        <sz val="10"/>
        <color rgb="FF7F7F7F"/>
        <rFont val="Arial"/>
        <family val="2"/>
        <charset val="238"/>
      </rPr>
      <t>Switchgear assembly manufacturer:</t>
    </r>
  </si>
  <si>
    <r>
      <rPr>
        <sz val="10"/>
        <rFont val="Arial"/>
        <family val="2"/>
        <charset val="238"/>
      </rPr>
      <t xml:space="preserve">Adresa:
</t>
    </r>
    <r>
      <rPr>
        <i/>
        <sz val="10"/>
        <color rgb="FF7F7F7F"/>
        <rFont val="Arial"/>
        <family val="2"/>
        <charset val="238"/>
      </rPr>
      <t>Address:</t>
    </r>
  </si>
  <si>
    <r>
      <rPr>
        <sz val="10"/>
        <rFont val="Arial"/>
        <family val="2"/>
        <charset val="238"/>
      </rPr>
      <t xml:space="preserve">PSČ, Město:
</t>
    </r>
    <r>
      <rPr>
        <i/>
        <sz val="10"/>
        <color rgb="FF7F7F7F"/>
        <rFont val="Arial"/>
        <family val="2"/>
        <charset val="238"/>
      </rPr>
      <t>Zip code, City:</t>
    </r>
  </si>
  <si>
    <r>
      <rPr>
        <sz val="10"/>
        <rFont val="Arial"/>
        <family val="2"/>
        <charset val="238"/>
      </rPr>
      <t xml:space="preserve">Email:
</t>
    </r>
    <r>
      <rPr>
        <i/>
        <sz val="10"/>
        <color rgb="FF7F7F7F"/>
        <rFont val="Arial"/>
        <family val="2"/>
        <charset val="238"/>
      </rPr>
      <t>Email:</t>
    </r>
  </si>
  <si>
    <r>
      <rPr>
        <sz val="10"/>
        <rFont val="Arial"/>
        <family val="2"/>
        <charset val="238"/>
      </rPr>
      <t xml:space="preserve">Název rozváděče:
</t>
    </r>
    <r>
      <rPr>
        <i/>
        <sz val="10"/>
        <color rgb="FF7F7F7F"/>
        <rFont val="Arial"/>
        <family val="2"/>
        <charset val="238"/>
      </rPr>
      <t>Switchgear name:</t>
    </r>
  </si>
  <si>
    <t>xxxxxxxxxxx</t>
  </si>
  <si>
    <t>A</t>
  </si>
  <si>
    <t>Příčná 323</t>
  </si>
  <si>
    <t>111 50, Praha</t>
  </si>
  <si>
    <t>Vaše emailová adresa</t>
  </si>
  <si>
    <t>V</t>
  </si>
  <si>
    <t>kV</t>
  </si>
  <si>
    <t>5.3.3.  Skupinový jmenovitý proud hlavního obvodu:</t>
  </si>
  <si>
    <t>kA</t>
  </si>
  <si>
    <r>
      <t>U</t>
    </r>
    <r>
      <rPr>
        <b/>
        <vertAlign val="subscript"/>
        <sz val="12"/>
        <color rgb="FF000000"/>
        <rFont val="Arial"/>
        <family val="2"/>
        <charset val="238"/>
      </rPr>
      <t>n</t>
    </r>
  </si>
  <si>
    <r>
      <t>U</t>
    </r>
    <r>
      <rPr>
        <b/>
        <vertAlign val="subscript"/>
        <sz val="12"/>
        <color rgb="FF000000"/>
        <rFont val="Arial"/>
        <family val="2"/>
        <charset val="238"/>
      </rPr>
      <t>e</t>
    </r>
  </si>
  <si>
    <r>
      <t>U</t>
    </r>
    <r>
      <rPr>
        <b/>
        <vertAlign val="subscript"/>
        <sz val="12"/>
        <color rgb="FF000000"/>
        <rFont val="Arial"/>
        <family val="2"/>
        <charset val="238"/>
      </rPr>
      <t>i</t>
    </r>
  </si>
  <si>
    <r>
      <t>U</t>
    </r>
    <r>
      <rPr>
        <b/>
        <vertAlign val="subscript"/>
        <sz val="12"/>
        <color rgb="FF000000"/>
        <rFont val="Arial"/>
        <family val="2"/>
        <charset val="238"/>
      </rPr>
      <t>imp</t>
    </r>
  </si>
  <si>
    <r>
      <t>I</t>
    </r>
    <r>
      <rPr>
        <b/>
        <vertAlign val="subscript"/>
        <sz val="12"/>
        <color rgb="FF000000"/>
        <rFont val="Arial"/>
        <family val="2"/>
        <charset val="238"/>
      </rPr>
      <t>na</t>
    </r>
  </si>
  <si>
    <r>
      <t>I</t>
    </r>
    <r>
      <rPr>
        <b/>
        <vertAlign val="subscript"/>
        <sz val="12"/>
        <color rgb="FF000000"/>
        <rFont val="Arial"/>
        <family val="2"/>
        <charset val="238"/>
      </rPr>
      <t>nc</t>
    </r>
  </si>
  <si>
    <r>
      <t>I</t>
    </r>
    <r>
      <rPr>
        <b/>
        <vertAlign val="subscript"/>
        <sz val="12"/>
        <color rgb="FF000000"/>
        <rFont val="Arial"/>
        <family val="2"/>
        <charset val="238"/>
      </rPr>
      <t>ng</t>
    </r>
  </si>
  <si>
    <r>
      <t>I</t>
    </r>
    <r>
      <rPr>
        <b/>
        <vertAlign val="subscript"/>
        <sz val="12"/>
        <color rgb="FF000000"/>
        <rFont val="Arial"/>
        <family val="2"/>
        <charset val="238"/>
      </rPr>
      <t>pk</t>
    </r>
  </si>
  <si>
    <r>
      <t>I</t>
    </r>
    <r>
      <rPr>
        <b/>
        <vertAlign val="subscript"/>
        <sz val="12"/>
        <color rgb="FF000000"/>
        <rFont val="Arial"/>
        <family val="2"/>
        <charset val="238"/>
      </rPr>
      <t>cw</t>
    </r>
  </si>
  <si>
    <r>
      <t>I</t>
    </r>
    <r>
      <rPr>
        <b/>
        <vertAlign val="subscript"/>
        <sz val="12"/>
        <color rgb="FF000000"/>
        <rFont val="Arial"/>
        <family val="2"/>
        <charset val="238"/>
      </rPr>
      <t>cc</t>
    </r>
  </si>
  <si>
    <t>RDF</t>
  </si>
  <si>
    <r>
      <rPr>
        <b/>
        <sz val="12"/>
        <color rgb="FF000000"/>
        <rFont val="Arial"/>
        <family val="2"/>
        <charset val="238"/>
      </rPr>
      <t>f</t>
    </r>
    <r>
      <rPr>
        <b/>
        <vertAlign val="subscript"/>
        <sz val="12"/>
        <color rgb="FF000000"/>
        <rFont val="Arial"/>
        <family val="2"/>
        <charset val="238"/>
      </rPr>
      <t>n</t>
    </r>
  </si>
  <si>
    <t>Hz</t>
  </si>
  <si>
    <r>
      <t>5.6 a</t>
    </r>
    <r>
      <rPr>
        <b/>
        <sz val="8"/>
        <color rgb="FF000000"/>
        <rFont val="Arial"/>
        <family val="2"/>
        <charset val="238"/>
      </rPr>
      <t>)</t>
    </r>
    <r>
      <rPr>
        <b/>
        <sz val="10"/>
        <color rgb="FF000000"/>
        <rFont val="Arial"/>
        <family val="2"/>
        <charset val="238"/>
      </rPr>
      <t xml:space="preserve">   doplňující požadavky</t>
    </r>
  </si>
  <si>
    <r>
      <t>5.6 b</t>
    </r>
    <r>
      <rPr>
        <b/>
        <sz val="8"/>
        <color rgb="FF000000"/>
        <rFont val="Arial"/>
        <family val="2"/>
        <charset val="238"/>
      </rPr>
      <t>)</t>
    </r>
    <r>
      <rPr>
        <b/>
        <sz val="10"/>
        <color rgb="FF000000"/>
        <rFont val="Arial"/>
        <family val="2"/>
        <charset val="238"/>
      </rPr>
      <t xml:space="preserve">   stupeň znečištění makroprostředí</t>
    </r>
  </si>
  <si>
    <r>
      <t>5.6 c</t>
    </r>
    <r>
      <rPr>
        <b/>
        <sz val="8"/>
        <color rgb="FF000000"/>
        <rFont val="Arial"/>
        <family val="2"/>
        <charset val="238"/>
      </rPr>
      <t>)</t>
    </r>
    <r>
      <rPr>
        <b/>
        <sz val="10"/>
        <color rgb="FF000000"/>
        <rFont val="Arial"/>
        <family val="2"/>
        <charset val="238"/>
      </rPr>
      <t xml:space="preserve">   způsob uzemnění sítě</t>
    </r>
  </si>
  <si>
    <r>
      <t>5.6 e</t>
    </r>
    <r>
      <rPr>
        <b/>
        <sz val="8"/>
        <color rgb="FF000000"/>
        <rFont val="Arial"/>
        <family val="2"/>
        <charset val="238"/>
      </rPr>
      <t>)</t>
    </r>
    <r>
      <rPr>
        <b/>
        <sz val="10"/>
        <color rgb="FF000000"/>
        <rFont val="Arial"/>
        <family val="2"/>
        <charset val="238"/>
      </rPr>
      <t xml:space="preserve">   stabilní nebo mobilní</t>
    </r>
  </si>
  <si>
    <t>IP</t>
  </si>
  <si>
    <r>
      <t>5.6 g</t>
    </r>
    <r>
      <rPr>
        <b/>
        <sz val="8"/>
        <color rgb="FF000000"/>
        <rFont val="Arial"/>
        <family val="2"/>
        <charset val="238"/>
      </rPr>
      <t>)</t>
    </r>
    <r>
      <rPr>
        <b/>
        <sz val="10"/>
        <color rgb="FF000000"/>
        <rFont val="Arial"/>
        <family val="2"/>
        <charset val="238"/>
      </rPr>
      <t xml:space="preserve">   určený pro používání laiky nebo oprávněnými osobami</t>
    </r>
  </si>
  <si>
    <r>
      <t>5.6 h</t>
    </r>
    <r>
      <rPr>
        <b/>
        <sz val="8"/>
        <color rgb="FF000000"/>
        <rFont val="Arial"/>
        <family val="2"/>
        <charset val="238"/>
      </rPr>
      <t>)</t>
    </r>
    <r>
      <rPr>
        <b/>
        <sz val="10"/>
        <color rgb="FF000000"/>
        <rFont val="Arial"/>
        <family val="2"/>
        <charset val="238"/>
      </rPr>
      <t xml:space="preserve">   třídění elektromognetické kompatibility</t>
    </r>
  </si>
  <si>
    <t>EMC</t>
  </si>
  <si>
    <r>
      <t>5.6 k</t>
    </r>
    <r>
      <rPr>
        <b/>
        <sz val="8"/>
        <color rgb="FF000000"/>
        <rFont val="Arial"/>
        <family val="2"/>
        <charset val="238"/>
      </rPr>
      <t>)</t>
    </r>
    <r>
      <rPr>
        <b/>
        <sz val="10"/>
        <color rgb="FF000000"/>
        <rFont val="Arial"/>
        <family val="2"/>
        <charset val="238"/>
      </rPr>
      <t xml:space="preserve">   stupeň ochrany proti mechanickým rázům</t>
    </r>
  </si>
  <si>
    <t>IK</t>
  </si>
  <si>
    <r>
      <t>5.6 m</t>
    </r>
    <r>
      <rPr>
        <b/>
        <sz val="8"/>
        <color rgb="FF000000"/>
        <rFont val="Arial"/>
        <family val="2"/>
        <charset val="238"/>
      </rPr>
      <t>)</t>
    </r>
    <r>
      <rPr>
        <b/>
        <sz val="10"/>
        <color rgb="FF000000"/>
        <rFont val="Arial"/>
        <family val="2"/>
        <charset val="238"/>
      </rPr>
      <t xml:space="preserve">  druh přístroje jistícího před zkratem</t>
    </r>
  </si>
  <si>
    <t>Základní ochrana:</t>
  </si>
  <si>
    <t>Ochrana při poruše:</t>
  </si>
  <si>
    <t>Přepážky nebo skříně</t>
  </si>
  <si>
    <t>Automatickým odpojením</t>
  </si>
  <si>
    <t>kg</t>
  </si>
  <si>
    <t>1 s</t>
  </si>
  <si>
    <t>5.3.6.  Jmenovitý podmíněný zkratový proud rozváděče nebo obvodu rozváděče:</t>
  </si>
  <si>
    <t>5.3.5.  Jmenovitý krátkodobý výdržný proud hlavního obvodu rozváděče:</t>
  </si>
  <si>
    <t>5.3.4.  Jmenovitý dynymický výdržný proud:</t>
  </si>
  <si>
    <t>5.3.2.  Jmenovitý proud obvodu:</t>
  </si>
  <si>
    <t>5.3.1.  Jmenovitý proud rozváděče:</t>
  </si>
  <si>
    <t>5.2.4.  Jmenovité impulzní výdržné napětí rozváděče:</t>
  </si>
  <si>
    <t>5.2.3.  Jmenovité izolační napětí obvodu rozváděče:</t>
  </si>
  <si>
    <t>5.2.2.  Jmenovité pracovní napětí obvodu rozváděče:</t>
  </si>
  <si>
    <t>5.2.1.  Jmenovité napětí rozváděče:</t>
  </si>
  <si>
    <t>mm</t>
  </si>
  <si>
    <t>Šířka:</t>
  </si>
  <si>
    <t>Výška:</t>
  </si>
  <si>
    <t>Hloubka:</t>
  </si>
  <si>
    <t>Žádné</t>
  </si>
  <si>
    <t>5.4     Jmenovitý činitel nesoudobosti:</t>
  </si>
  <si>
    <t>5.5     Jmenovitý kmitočet:</t>
  </si>
  <si>
    <r>
      <t>5.6 f</t>
    </r>
    <r>
      <rPr>
        <b/>
        <sz val="8"/>
        <color rgb="FF000000"/>
        <rFont val="Arial"/>
        <family val="2"/>
        <charset val="238"/>
      </rPr>
      <t>)</t>
    </r>
    <r>
      <rPr>
        <b/>
        <sz val="10"/>
        <color rgb="FF000000"/>
        <rFont val="Arial"/>
        <family val="2"/>
        <charset val="238"/>
      </rPr>
      <t xml:space="preserve">    stupeň ochrany</t>
    </r>
  </si>
  <si>
    <r>
      <t>5.6 i</t>
    </r>
    <r>
      <rPr>
        <b/>
        <sz val="8"/>
        <color rgb="FF000000"/>
        <rFont val="Arial"/>
        <family val="2"/>
        <charset val="238"/>
      </rPr>
      <t>)</t>
    </r>
    <r>
      <rPr>
        <b/>
        <sz val="10"/>
        <color rgb="FF000000"/>
        <rFont val="Arial"/>
        <family val="2"/>
        <charset val="238"/>
      </rPr>
      <t xml:space="preserve">    zvláštní provozní podmínky</t>
    </r>
  </si>
  <si>
    <r>
      <t>5.6 j</t>
    </r>
    <r>
      <rPr>
        <b/>
        <sz val="8"/>
        <color rgb="FF000000"/>
        <rFont val="Arial"/>
        <family val="2"/>
        <charset val="238"/>
      </rPr>
      <t>)</t>
    </r>
    <r>
      <rPr>
        <b/>
        <sz val="10"/>
        <color rgb="FF000000"/>
        <rFont val="Arial"/>
        <family val="2"/>
        <charset val="238"/>
      </rPr>
      <t xml:space="preserve">    vnější konstrukce</t>
    </r>
  </si>
  <si>
    <r>
      <t>5.6 l</t>
    </r>
    <r>
      <rPr>
        <b/>
        <sz val="8"/>
        <color rgb="FF000000"/>
        <rFont val="Arial"/>
        <family val="2"/>
        <charset val="238"/>
      </rPr>
      <t>)</t>
    </r>
    <r>
      <rPr>
        <b/>
        <sz val="10"/>
        <color rgb="FF000000"/>
        <rFont val="Arial"/>
        <family val="2"/>
        <charset val="238"/>
      </rPr>
      <t xml:space="preserve">    typ konstrukce - pevné nebo odnímatelné části</t>
    </r>
  </si>
  <si>
    <r>
      <t>5.6 n</t>
    </r>
    <r>
      <rPr>
        <b/>
        <sz val="8"/>
        <color rgb="FF000000"/>
        <rFont val="Arial"/>
        <family val="2"/>
        <charset val="238"/>
      </rPr>
      <t>)</t>
    </r>
    <r>
      <rPr>
        <b/>
        <sz val="10"/>
        <color rgb="FF000000"/>
        <rFont val="Arial"/>
        <family val="2"/>
        <charset val="238"/>
      </rPr>
      <t xml:space="preserve">   opatření pro ochranu před elektrickým proudem</t>
    </r>
  </si>
  <si>
    <r>
      <t>5.6 o</t>
    </r>
    <r>
      <rPr>
        <b/>
        <sz val="8"/>
        <color rgb="FF000000"/>
        <rFont val="Arial"/>
        <family val="2"/>
        <charset val="238"/>
      </rPr>
      <t>)</t>
    </r>
    <r>
      <rPr>
        <b/>
        <sz val="10"/>
        <color rgb="FF000000"/>
        <rFont val="Arial"/>
        <family val="2"/>
        <charset val="238"/>
      </rPr>
      <t xml:space="preserve">   celkové rozměry</t>
    </r>
  </si>
  <si>
    <r>
      <t>5.6 p</t>
    </r>
    <r>
      <rPr>
        <b/>
        <sz val="8"/>
        <color rgb="FF000000"/>
        <rFont val="Arial"/>
        <family val="2"/>
        <charset val="238"/>
      </rPr>
      <t>)</t>
    </r>
    <r>
      <rPr>
        <b/>
        <sz val="10"/>
        <color rgb="FF000000"/>
        <rFont val="Arial"/>
        <family val="2"/>
        <charset val="238"/>
      </rPr>
      <t xml:space="preserve">   hmotnost</t>
    </r>
  </si>
  <si>
    <t>≤ 2,5</t>
  </si>
  <si>
    <t xml:space="preserve"> --- </t>
  </si>
  <si>
    <t>TN-C</t>
  </si>
  <si>
    <t>TN-S</t>
  </si>
  <si>
    <t>TN-C-S</t>
  </si>
  <si>
    <t>IT</t>
  </si>
  <si>
    <t>TT</t>
  </si>
  <si>
    <r>
      <t>5.6 d</t>
    </r>
    <r>
      <rPr>
        <b/>
        <sz val="8"/>
        <color rgb="FF000000"/>
        <rFont val="Arial"/>
        <family val="2"/>
        <charset val="238"/>
      </rPr>
      <t>)</t>
    </r>
    <r>
      <rPr>
        <b/>
        <sz val="10"/>
        <color rgb="FF000000"/>
        <rFont val="Arial"/>
        <family val="2"/>
        <charset val="238"/>
      </rPr>
      <t xml:space="preserve">   vnitřní nebo venkovní instalace</t>
    </r>
  </si>
  <si>
    <t>LAIK</t>
  </si>
  <si>
    <t>Osoba ZNALÁ</t>
  </si>
  <si>
    <t>Osoba POUČENÁ</t>
  </si>
  <si>
    <t>Prostředí A</t>
  </si>
  <si>
    <t>Prostředí B</t>
  </si>
  <si>
    <t>Skříňový rozváděč</t>
  </si>
  <si>
    <t>Pultový rozváděč</t>
  </si>
  <si>
    <t>Rozvodnice</t>
  </si>
  <si>
    <t>Nástěnný rozváděč</t>
  </si>
  <si>
    <t>Zapuštěný rozváděč</t>
  </si>
  <si>
    <t>1X</t>
  </si>
  <si>
    <t>2X</t>
  </si>
  <si>
    <t>20 - s aktivní ventilací</t>
  </si>
  <si>
    <t>4X</t>
  </si>
  <si>
    <t>54  - s aktivní ventilací</t>
  </si>
  <si>
    <t>01</t>
  </si>
  <si>
    <t>02</t>
  </si>
  <si>
    <t>03</t>
  </si>
  <si>
    <t>04</t>
  </si>
  <si>
    <t>05</t>
  </si>
  <si>
    <t>06</t>
  </si>
  <si>
    <t>07</t>
  </si>
  <si>
    <t>08</t>
  </si>
  <si>
    <t>09</t>
  </si>
  <si>
    <t>10</t>
  </si>
  <si>
    <t>Pevné části</t>
  </si>
  <si>
    <t>Výsuvné části</t>
  </si>
  <si>
    <t>Odnímatelné části</t>
  </si>
  <si>
    <t>Jistič</t>
  </si>
  <si>
    <t>Pojistka</t>
  </si>
  <si>
    <t>Bez ochrany</t>
  </si>
  <si>
    <t>Vnitřní</t>
  </si>
  <si>
    <t>Venkovní</t>
  </si>
  <si>
    <t>Stabilní</t>
  </si>
  <si>
    <t>Mobilní</t>
  </si>
  <si>
    <r>
      <rPr>
        <b/>
        <sz val="24"/>
        <color theme="0"/>
        <rFont val="Arial"/>
        <family val="2"/>
        <charset val="238"/>
      </rPr>
      <t>EU prohlášení o shodě</t>
    </r>
    <r>
      <rPr>
        <b/>
        <i/>
        <sz val="24"/>
        <color theme="0" tint="-0.249977111117893"/>
        <rFont val="Arial"/>
        <family val="2"/>
        <charset val="238"/>
      </rPr>
      <t xml:space="preserve">
</t>
    </r>
    <r>
      <rPr>
        <b/>
        <i/>
        <sz val="12"/>
        <color theme="0"/>
        <rFont val="Arial"/>
        <family val="2"/>
        <charset val="238"/>
      </rPr>
      <t xml:space="preserve">
</t>
    </r>
    <r>
      <rPr>
        <b/>
        <sz val="14"/>
        <color theme="0"/>
        <rFont val="Arial"/>
        <family val="2"/>
        <charset val="238"/>
      </rPr>
      <t xml:space="preserve">Prohlašujeme na svou výlučnou odpovědnost, že výrobek splňuje požadavky </t>
    </r>
    <r>
      <rPr>
        <sz val="14"/>
        <color theme="0"/>
        <rFont val="Arial"/>
        <family val="2"/>
        <charset val="238"/>
      </rPr>
      <t xml:space="preserve">
</t>
    </r>
    <r>
      <rPr>
        <b/>
        <sz val="14"/>
        <color theme="0"/>
        <rFont val="Arial"/>
        <family val="2"/>
        <charset val="238"/>
      </rPr>
      <t>všech technických předpisů a že splňuje níže uvedené technické požadvky.</t>
    </r>
    <r>
      <rPr>
        <b/>
        <i/>
        <sz val="14"/>
        <color theme="0" tint="-0.14999847407452621"/>
        <rFont val="Arial"/>
        <family val="2"/>
        <charset val="238"/>
      </rPr>
      <t xml:space="preserve">
</t>
    </r>
    <r>
      <rPr>
        <i/>
        <sz val="12"/>
        <color theme="0" tint="-0.14999847407452621"/>
        <rFont val="Arial"/>
        <family val="2"/>
        <charset val="238"/>
      </rPr>
      <t xml:space="preserve">
</t>
    </r>
    <r>
      <rPr>
        <b/>
        <sz val="14"/>
        <color theme="0"/>
        <rFont val="Arial"/>
        <family val="2"/>
        <charset val="238"/>
      </rPr>
      <t>Výrobek:      Nízkonapěťový rozváděč</t>
    </r>
  </si>
  <si>
    <t xml:space="preserve">Shoda s nařízeními:
</t>
  </si>
  <si>
    <t xml:space="preserve">Směrnice EP a Rady 2014/35/EU, Nařízení vlády č. 118/2016 Sb. 
Směrnice EP a Rady 2014/30/EU, Nařízení vlády č. 117/2016 Sb. </t>
  </si>
  <si>
    <t xml:space="preserve">Aplikované harmonizované normy:
</t>
  </si>
  <si>
    <t>ČSN EN 61439-1 ed.3, ČSN EN 61439-2 ed.3
IEC 61439-1:2021, IEC 61439-2:2021</t>
  </si>
  <si>
    <t>Dne</t>
  </si>
  <si>
    <t>Jméno a Podpis</t>
  </si>
  <si>
    <t>Poslední dvojčíslí roku, v němž bylo zařízení opatřeno označením CE*):</t>
  </si>
  <si>
    <t>*) Ve spojení s viditelným označením výrobce na rozváděči nízkého napětí, v daném případě viditelné až po otevření dveří.</t>
  </si>
  <si>
    <t>xx</t>
  </si>
  <si>
    <t>Sloupec1</t>
  </si>
  <si>
    <t>Sloupec2</t>
  </si>
  <si>
    <t xml:space="preserve"> ---</t>
  </si>
  <si>
    <t>KX - Svorkovnicové skříňky</t>
  </si>
  <si>
    <t>DRI2016582DE</t>
  </si>
  <si>
    <t>AX - Kompaktní rozváděčové skříně - ocelový plech</t>
  </si>
  <si>
    <t>DRI191653300</t>
  </si>
  <si>
    <t>AX - Plastové rozváděčové skříně</t>
  </si>
  <si>
    <t>DRI2116708CS</t>
  </si>
  <si>
    <t>AE - Kompaktní rozváděčové skříně - nerez ocel</t>
  </si>
  <si>
    <t>DRI161611500</t>
  </si>
  <si>
    <t>HD - Svorkovnicové skříně</t>
  </si>
  <si>
    <t>DRI221721300</t>
  </si>
  <si>
    <t>HD - Kompaktní rozváděčové skříně</t>
  </si>
  <si>
    <t>DRI221721400</t>
  </si>
  <si>
    <t>VX25 - Systém řadových skříní</t>
  </si>
  <si>
    <t>DRI191653100</t>
  </si>
  <si>
    <t>VX SE - Samostatně stojící systémové skříně</t>
  </si>
  <si>
    <t>DRI221711900</t>
  </si>
  <si>
    <t>EL - Nástěnné skříňky</t>
  </si>
  <si>
    <t>DRI2016576DE</t>
  </si>
  <si>
    <t>TP - Systémy TopPult</t>
  </si>
  <si>
    <t>DRI2116774DE</t>
  </si>
  <si>
    <t>PC - Skříně pro počítačové systémy</t>
  </si>
  <si>
    <t>DRI2116704DE</t>
  </si>
  <si>
    <t>CS Basic - Venkovní skříně</t>
  </si>
  <si>
    <t>DRI171634200</t>
  </si>
  <si>
    <t>CS Toptec - Venkovní skříně</t>
  </si>
  <si>
    <t>DRI2016670CS</t>
  </si>
  <si>
    <t>10.4 - vzdušné vzdálenosti</t>
  </si>
  <si>
    <t>Rittal RiLine 60</t>
  </si>
  <si>
    <t>1579.0263.7.163; 1579.0797.5.293
dle použitých přístrojů</t>
  </si>
  <si>
    <t>Rittal Maxi-PLS</t>
  </si>
  <si>
    <t>1579.1373.7.782; 1579.1373.7.771
dle výrobce přístrojů</t>
  </si>
  <si>
    <t>Rittal VX25 Ri4Power</t>
  </si>
  <si>
    <t>LAB 2018-0141502
dle použitých přístrojů</t>
  </si>
  <si>
    <t>1,5 mm pro Uimp 2,5 kV</t>
  </si>
  <si>
    <t>3,0 mm pro Uimp 4,0 kV</t>
  </si>
  <si>
    <t>5,5 mm pro Uimp 6,0 kV</t>
  </si>
  <si>
    <t xml:space="preserve"> 8,0 mm pro Uimp 8,0 kV</t>
  </si>
  <si>
    <t>14,0 mm pro Uimp 12,0 kV</t>
  </si>
  <si>
    <t>4,0 mm pro Ui 250 V, St.Zn. III, Sk.M. IIIa</t>
  </si>
  <si>
    <t>6,3 mm pro Ui 400 V, St.Zn. III, Sk.M. IIIa</t>
  </si>
  <si>
    <t>8,0 mm pro Ui 500 V, St.Zn. III, Sk.M. IIIa</t>
  </si>
  <si>
    <t>16,0 mm pro Ui 1000 V, St.Zn. III, Sk.M. IIIa</t>
  </si>
  <si>
    <t>20,0 mm pro Ui 1250 V, St.Zn. III, Sk.M. IIIa</t>
  </si>
  <si>
    <t>25,0 mm pro Ui 1600 V, St.Zn. III, Sk.M. IIIa</t>
  </si>
  <si>
    <t>Rittal PE-Systém 1x30x5
Icw do 25kA /Ipk do 52,5kA</t>
  </si>
  <si>
    <t>10081-19-0342</t>
  </si>
  <si>
    <t>Rittal PE-Systém 1x30x10
Icw do 30kA /Ipk do 105kA</t>
  </si>
  <si>
    <t>09750-19-0064</t>
  </si>
  <si>
    <t>Rittal PE-Systém 2x30x10
Icw do 65,7kA /Ipk do 105kA</t>
  </si>
  <si>
    <t>08735-018-0550</t>
  </si>
  <si>
    <t>Rittal PE-Systém 1x40x10
Icw do 44,1kA /Ipk do 105kA</t>
  </si>
  <si>
    <t>Rittal PE-Systém 1x80x10
Icw do 60kA /Ipk do 105kA</t>
  </si>
  <si>
    <t>08735-018-0549</t>
  </si>
  <si>
    <t>Rittal PE-Systém Maxi-PLS 1600 (45S)
Icw do 60kA /Ipk do 133kA</t>
  </si>
  <si>
    <t>07257-17-0610</t>
  </si>
  <si>
    <t>Rittal PE-Systém Maxi-PLS 2000 (45)
Icw do 60kA /Ipk do 133kA</t>
  </si>
  <si>
    <t>Rittal PE-Systém Maxi-PLS 3200 (60)
Icw do 60kA /Ipk do 133kA</t>
  </si>
  <si>
    <t>50 Hz</t>
  </si>
  <si>
    <t>60 Hz</t>
  </si>
  <si>
    <t>IK 01</t>
  </si>
  <si>
    <t>IK 02</t>
  </si>
  <si>
    <t>IK 03</t>
  </si>
  <si>
    <t>IK 04</t>
  </si>
  <si>
    <t>IK 05</t>
  </si>
  <si>
    <t>IK 06</t>
  </si>
  <si>
    <t>IK 07</t>
  </si>
  <si>
    <t>IK 08</t>
  </si>
  <si>
    <t>IK 09</t>
  </si>
  <si>
    <t>IK 10</t>
  </si>
  <si>
    <t>IPXX</t>
  </si>
  <si>
    <t>IP2X</t>
  </si>
  <si>
    <t>IP2X - s aktivní ventilací</t>
  </si>
  <si>
    <t>IP54</t>
  </si>
  <si>
    <t>IP54 - s aktivní ventilací</t>
  </si>
  <si>
    <t>IP55</t>
  </si>
  <si>
    <t>IP65</t>
  </si>
  <si>
    <t>IP66</t>
  </si>
  <si>
    <t>Odpojitelné části</t>
  </si>
  <si>
    <t>Vnitřní prostory</t>
  </si>
  <si>
    <t>Venkovní prostory</t>
  </si>
  <si>
    <t>Osoba znalá</t>
  </si>
  <si>
    <t>Osoba poučená</t>
  </si>
  <si>
    <t>Laik</t>
  </si>
  <si>
    <t>2 kV</t>
  </si>
  <si>
    <t>4 kV</t>
  </si>
  <si>
    <t>6 kV</t>
  </si>
  <si>
    <t>8 kV</t>
  </si>
  <si>
    <t>10.9.2</t>
  </si>
  <si>
    <t xml:space="preserve">1000V AC/14150V DC 
pro Ui &lt; 60V </t>
  </si>
  <si>
    <t>243/2011</t>
  </si>
  <si>
    <t xml:space="preserve">1500V AC/2120V DC 
pro 60V &lt; Ui &lt; 300V </t>
  </si>
  <si>
    <t xml:space="preserve">1890V AC/2670V DC 
pro 300V &lt; Ui &lt; 690V </t>
  </si>
  <si>
    <t xml:space="preserve">2000V AC/2830V DC 
pro 690V &lt; Ui &lt; 800V </t>
  </si>
  <si>
    <t xml:space="preserve">2200V AC/3110V DC 
pro 800V &lt; Ui &lt; 1000V </t>
  </si>
  <si>
    <t>Ui &lt; 12 V 250 VAC</t>
  </si>
  <si>
    <t>12 V &lt; Ui &lt; 60 V 500 VAC</t>
  </si>
  <si>
    <t>60 V &lt; Ui - Viz tabulka 8 ČSN EN 61439-1 ed.2</t>
  </si>
  <si>
    <t>10.9.3</t>
  </si>
  <si>
    <t>Rozšířit o VX 25 Ri4Power</t>
  </si>
  <si>
    <t>U1,2/50' 2,95 kV pro Uimp 2,5 kV</t>
  </si>
  <si>
    <t>U1,2/50' 4,8 kV pro Uimp 4,0 kV</t>
  </si>
  <si>
    <t>U1,2/50' 7,3 kV pro Uimp 6,0 kV</t>
  </si>
  <si>
    <t>U1,2/50' 9,8 kV pro Uimp 8,0 kV</t>
  </si>
  <si>
    <t>U1,2/50' 14,8 kV pro Uimp 12,0 kV</t>
  </si>
  <si>
    <t>Riline 60/Maxi-PLS</t>
  </si>
  <si>
    <t>1579.2100.157.0530</t>
  </si>
  <si>
    <t>10.11</t>
  </si>
  <si>
    <t>Rittal  Mini-PLS 
Icwdo 20kA / Ipk do 40kA</t>
  </si>
  <si>
    <t>274-96</t>
  </si>
  <si>
    <t>Rittal Riline60 do 1x30x10 
Icw do 37,6kA / Ipkdo 78kA</t>
  </si>
  <si>
    <t>1579.0930.6.862 
viz graf vzdálenosti držáků</t>
  </si>
  <si>
    <t>Rittal Riline60  PLS 800 
Icw do 25,5kA / Ipk do 25,9kA</t>
  </si>
  <si>
    <t>1579.0797.5.294 
viz graf vzdálenosti držáků</t>
  </si>
  <si>
    <t>Rittal Riline60  PLS 1600 
Icw do 50kA / Ipk do 105kA</t>
  </si>
  <si>
    <t>1579.0797.5.292 
1579.0797.5.288 
1579.0263.7.289
viz graf vzdáleností držáků</t>
  </si>
  <si>
    <t>Rittal  Rozteč 100mm 3073000 
Icw do 50kA / Ipk do 110kA</t>
  </si>
  <si>
    <t>200-82; 764.013-II; 1579.0949.6.474
1579.1373.7.782; 1579.1373.771
1579.2080903.413
viz graf vzdálenosti držáků</t>
  </si>
  <si>
    <t>Rittal Rozteč 150mm 3055000 
Icw do 60kA / Ipk do 140kA</t>
  </si>
  <si>
    <t>200-82; 764.013-II; 1579.0949.6.474
1579.1373.7.782; 1579.1373.771
1579.2080903.413
viz graf czdálenosti držáků</t>
  </si>
  <si>
    <t>Rittal  Rozteč 150mm 3057000 
Icw do 70kA / Ipk do 155kA</t>
  </si>
  <si>
    <t>Rittal Rozteč 185mm 3052000 
Icw do 52,5kA / Ipk do 115,5kA</t>
  </si>
  <si>
    <t>274.96; 1579.0949.6.474
1579.1373.7.782; 1579.1373.771
1579.2080903.413
viz graf vzdálenosti držáků</t>
  </si>
  <si>
    <t>Rittal Maxi-PLS 
Icw do 50kA / Ipk do 110kA</t>
  </si>
  <si>
    <t>1579.0949.6.474; 1579.1373.7.782
1579.1373.7.771; 1579.2080903.413</t>
  </si>
  <si>
    <r>
      <rPr>
        <b/>
        <sz val="11"/>
        <rFont val="Calibri"/>
        <family val="2"/>
        <charset val="238"/>
      </rPr>
      <t>VX25Ri4Power</t>
    </r>
    <r>
      <rPr>
        <sz val="11"/>
        <rFont val="Calibri"/>
        <family val="2"/>
        <charset val="238"/>
      </rPr>
      <t xml:space="preserve">   2x30x10
 Icw do 50kA / Ipk do 105kA</t>
    </r>
  </si>
  <si>
    <t>2018-0141702</t>
  </si>
  <si>
    <t>VX25Ri4Power   4x30x10 
Icw do 70kA / Ipk do 154kA</t>
  </si>
  <si>
    <t>VX25Ri4Power   2x50x10 
Icw do 65kA / Ipk do 143KA</t>
  </si>
  <si>
    <t>2018-0141802</t>
  </si>
  <si>
    <t>VX25Ri4Power   4x50x10 
Icw do 100kA / Ipk do 220kA</t>
  </si>
  <si>
    <t>09750-19-0064
08735-18-550</t>
  </si>
  <si>
    <t>VX25Ri4Power   6x50x10 
Icw do 100kA / Ipk do 220kA</t>
  </si>
  <si>
    <t>11138-19-1159</t>
  </si>
  <si>
    <t>VX25Ri4Power   4x50x10 
Icw do 60kA / Ipk do 132kA</t>
  </si>
  <si>
    <t>2018-0141502</t>
  </si>
  <si>
    <t>10.2.7</t>
  </si>
  <si>
    <t>Popis barvou/inkoustem</t>
  </si>
  <si>
    <t>Gravírování</t>
  </si>
  <si>
    <t>Ražení</t>
  </si>
  <si>
    <t>Článek</t>
  </si>
  <si>
    <t>Označení ověření</t>
  </si>
  <si>
    <t>Kritérium</t>
  </si>
  <si>
    <t>Metoda ověřování</t>
  </si>
  <si>
    <t>Produkt - RITTAL (vyberte / doplňte)</t>
  </si>
  <si>
    <t>Číslo zprávy</t>
  </si>
  <si>
    <t>10.2.2</t>
  </si>
  <si>
    <t>Odolnost proti korozi</t>
  </si>
  <si>
    <t>Zkouška náročnosti A  pro istalaci ve vnitřních prostorách</t>
  </si>
  <si>
    <t>Zkouška</t>
  </si>
  <si>
    <t>10.2.3.1</t>
  </si>
  <si>
    <t>Ověřování tepelné stability skříní</t>
  </si>
  <si>
    <t>70°C po dobu 168 h s dobou regenerace 96 h</t>
  </si>
  <si>
    <t>10.2.3.2</t>
  </si>
  <si>
    <t>Ověřování odolnosti izolačních materiálů proti nadměrnému teplu, vzplanutí a šíření plamene v důsledku vnitřních jevů</t>
  </si>
  <si>
    <t>960°C pro části nutné pro udržení proudových částí v jejich poloze 850°Cpro skříně určené pro namontování do dutých příček 650°C pro všechny ostatní části</t>
  </si>
  <si>
    <t>Hodnocení</t>
  </si>
  <si>
    <t>SV komponenty Rittal</t>
  </si>
  <si>
    <t>Ověření pomocí poskytnutých údajů od výrobce</t>
  </si>
  <si>
    <t>10.2.4</t>
  </si>
  <si>
    <t>Odolnost proti ultrafialovému (UV) záření</t>
  </si>
  <si>
    <t>UV odolnost nutná jen pro venkovní instalaci</t>
  </si>
  <si>
    <t>10.2.5</t>
  </si>
  <si>
    <t>Zvedání</t>
  </si>
  <si>
    <t>Průběh zkoušky s max. mechanickým zatížením</t>
  </si>
  <si>
    <t>10.2.6</t>
  </si>
  <si>
    <t>Mechanický náraz</t>
  </si>
  <si>
    <t>Značení</t>
  </si>
  <si>
    <t>10.3</t>
  </si>
  <si>
    <t>Stupeň ochrany rozváděčů</t>
  </si>
  <si>
    <t>10.4</t>
  </si>
  <si>
    <t>Vzdušné vzdálenosti</t>
  </si>
  <si>
    <t>Povrchové cesty
PD = Stupeň znečištění
MG = Skupina materiálů</t>
  </si>
  <si>
    <t>10.5.2</t>
  </si>
  <si>
    <t>Účinná spojitost uzemnění neživých částí rozváděče a ochranného obvodu</t>
  </si>
  <si>
    <t>&lt; 0,1 Ω</t>
  </si>
  <si>
    <t>10.5.3</t>
  </si>
  <si>
    <t>Zkratová odolnost ochranného obvodu</t>
  </si>
  <si>
    <t>Do 60 kA se systémem PE- 80x10 mm - Rittal, pro hlavní sběrnice až do 100 kA</t>
  </si>
  <si>
    <t>10.6</t>
  </si>
  <si>
    <t>Vestavění spínacích přístrojů a součástí</t>
  </si>
  <si>
    <t>Splnění konstrukčních požadavků uvedených v 8.5 na vestavění spínacích přístrojů a součástí</t>
  </si>
  <si>
    <t>Hodnocení prohlídkou</t>
  </si>
  <si>
    <t>Zpráva</t>
  </si>
  <si>
    <t>Kontrolní seznam 10.6</t>
  </si>
  <si>
    <t>10.7</t>
  </si>
  <si>
    <t>Vnitřní elektrické obvody a spoje</t>
  </si>
  <si>
    <t>Splnění konstrukčních požadavků uvedených v 8.6 na vnitřní elektrické obvody a spoje</t>
  </si>
  <si>
    <t>Kontrolní seznam 10.7</t>
  </si>
  <si>
    <t>10.8</t>
  </si>
  <si>
    <t>Svorky pro vnější vodiče</t>
  </si>
  <si>
    <t>Splnění konstrukčních požadavků uvedených v 8.8 na svorky pro vnější vodiče</t>
  </si>
  <si>
    <t>Kontrolní seznam 10.8</t>
  </si>
  <si>
    <t>Výdržné napětí průmyslového kmitočtu</t>
  </si>
  <si>
    <t>Hlavní obvody (tabulka 8, ČSN EN 61439-1)</t>
  </si>
  <si>
    <t>Pomocné a řídící obvody (tabulka 9, ČSN EN 61439-1)</t>
  </si>
  <si>
    <t>Impulzní výdržné napětí</t>
  </si>
  <si>
    <t>Zkouška impulzním výdržným napětím</t>
  </si>
  <si>
    <t>10.9.4</t>
  </si>
  <si>
    <t>Zkoušení skříní vyrobených z izolačního materiálu</t>
  </si>
  <si>
    <t>2837 V AC (1,5*1890 V AC) pro 300 V ≤ Ui ≤ 690 V</t>
  </si>
  <si>
    <t>Není vyžadováno</t>
  </si>
  <si>
    <t>10.10</t>
  </si>
  <si>
    <t>Ověřování oteplení</t>
  </si>
  <si>
    <t>Zkratová odolnost 
hlavních přípojnic</t>
  </si>
  <si>
    <t>Ověřování dodržením jmenovitých hodnot zkratového proudu</t>
  </si>
  <si>
    <t>Zkratová odolnost 
držák N 9686.300</t>
  </si>
  <si>
    <t>10.12</t>
  </si>
  <si>
    <t>Elektromagnetická kompatibilita (EMC)</t>
  </si>
  <si>
    <t>Ověřování návrhu není vyžadováno</t>
  </si>
  <si>
    <t>ČSN EN 61439-1 J.9.4.2</t>
  </si>
  <si>
    <t>10.13</t>
  </si>
  <si>
    <t>Mechanická funkce</t>
  </si>
  <si>
    <t>Ověřování mechanické funkce</t>
  </si>
  <si>
    <t>Výrobní číslo</t>
  </si>
  <si>
    <t>Síť</t>
  </si>
  <si>
    <t>Datum výroby</t>
  </si>
  <si>
    <t>IEC 61439-2</t>
  </si>
  <si>
    <r>
      <t>U</t>
    </r>
    <r>
      <rPr>
        <vertAlign val="subscript"/>
        <sz val="6"/>
        <rFont val="Arial"/>
        <family val="2"/>
        <charset val="238"/>
      </rPr>
      <t>n</t>
    </r>
  </si>
  <si>
    <t>InA</t>
  </si>
  <si>
    <t>Icw</t>
  </si>
  <si>
    <t>Frekvence</t>
  </si>
  <si>
    <t>Hmotnost</t>
  </si>
  <si>
    <t>Stupeň krytí</t>
  </si>
  <si>
    <t>Rozměry</t>
  </si>
  <si>
    <r>
      <rPr>
        <sz val="10"/>
        <rFont val="Arial"/>
        <family val="2"/>
        <charset val="238"/>
      </rPr>
      <t xml:space="preserve">Výrobní číslo:
</t>
    </r>
    <r>
      <rPr>
        <i/>
        <sz val="10"/>
        <color rgb="FF7F7F7F"/>
        <rFont val="Arial"/>
        <family val="2"/>
        <charset val="238"/>
      </rPr>
      <t>Document-No.:</t>
    </r>
  </si>
  <si>
    <r>
      <rPr>
        <sz val="10"/>
        <rFont val="Arial"/>
        <family val="2"/>
        <charset val="238"/>
      </rPr>
      <t xml:space="preserve">Číslo dokumentu:
</t>
    </r>
    <r>
      <rPr>
        <i/>
        <sz val="10"/>
        <color rgb="FF7F7F7F"/>
        <rFont val="Arial"/>
        <family val="2"/>
        <charset val="238"/>
      </rPr>
      <t>Serial number:</t>
    </r>
  </si>
  <si>
    <r>
      <rPr>
        <b/>
        <sz val="24"/>
        <color theme="0"/>
        <rFont val="Arial"/>
        <family val="2"/>
        <charset val="238"/>
      </rPr>
      <t>Ověření návrhu dle ČSN EN IEC 61439</t>
    </r>
    <r>
      <rPr>
        <b/>
        <i/>
        <sz val="24"/>
        <color theme="0" tint="-0.249977111117893"/>
        <rFont val="Arial"/>
        <family val="2"/>
        <charset val="238"/>
      </rPr>
      <t xml:space="preserve">
</t>
    </r>
    <r>
      <rPr>
        <b/>
        <sz val="18"/>
        <color theme="0"/>
        <rFont val="Arial"/>
        <family val="2"/>
        <charset val="238"/>
      </rPr>
      <t>Část 1: ed. 3 - Obecná ustanovení 
Část 2: ed. 3 - Výkonové rozváděče</t>
    </r>
  </si>
  <si>
    <r>
      <rPr>
        <b/>
        <sz val="10"/>
        <rFont val="Arial"/>
        <family val="2"/>
        <charset val="238"/>
      </rPr>
      <t>Výrobce rozváděče:</t>
    </r>
    <r>
      <rPr>
        <sz val="10"/>
        <rFont val="Arial"/>
        <family val="2"/>
        <charset val="238"/>
      </rPr>
      <t xml:space="preserve">
</t>
    </r>
    <r>
      <rPr>
        <b/>
        <i/>
        <sz val="10"/>
        <color rgb="FF7F7F7F"/>
        <rFont val="Arial"/>
        <family val="2"/>
        <charset val="238"/>
      </rPr>
      <t>Switchgear assembly manufacturer:</t>
    </r>
  </si>
  <si>
    <r>
      <rPr>
        <b/>
        <sz val="24"/>
        <color theme="0"/>
        <rFont val="Arial"/>
        <family val="2"/>
        <charset val="238"/>
      </rPr>
      <t>Ověření návrhu dle ČSN EN IEC 61439</t>
    </r>
    <r>
      <rPr>
        <b/>
        <i/>
        <sz val="24"/>
        <color theme="0" tint="-0.249977111117893"/>
        <rFont val="Arial"/>
        <family val="2"/>
        <charset val="238"/>
      </rPr>
      <t xml:space="preserve">
</t>
    </r>
    <r>
      <rPr>
        <b/>
        <sz val="18"/>
        <color theme="0"/>
        <rFont val="Arial"/>
        <family val="2"/>
        <charset val="238"/>
      </rPr>
      <t>Část 1: ed. 3 - Obecná ustanovení 
Část 2: ed. 3 - Výkonové rozváděče</t>
    </r>
    <r>
      <rPr>
        <b/>
        <sz val="16"/>
        <color theme="0"/>
        <rFont val="Arial"/>
        <family val="2"/>
        <charset val="238"/>
      </rPr>
      <t xml:space="preserve">
</t>
    </r>
    <r>
      <rPr>
        <b/>
        <i/>
        <sz val="12"/>
        <color theme="0" tint="-0.14999847407452621"/>
        <rFont val="Arial"/>
        <family val="2"/>
        <charset val="238"/>
      </rPr>
      <t xml:space="preserve">
</t>
    </r>
    <r>
      <rPr>
        <b/>
        <sz val="22"/>
        <color theme="0"/>
        <rFont val="Arial"/>
        <family val="2"/>
        <charset val="238"/>
      </rPr>
      <t>Krycí list - Ověření návrhu</t>
    </r>
    <r>
      <rPr>
        <i/>
        <sz val="12"/>
        <color theme="0" tint="-0.14999847407452621"/>
        <rFont val="Arial"/>
        <family val="2"/>
        <charset val="238"/>
      </rPr>
      <t xml:space="preserve">
</t>
    </r>
    <r>
      <rPr>
        <b/>
        <i/>
        <sz val="12"/>
        <color theme="0"/>
        <rFont val="Arial"/>
        <family val="2"/>
        <charset val="238"/>
      </rPr>
      <t>1/1</t>
    </r>
  </si>
  <si>
    <t>1/2</t>
  </si>
  <si>
    <t>2/2</t>
  </si>
  <si>
    <t>PSČ, Město:
Zip code, City:</t>
  </si>
  <si>
    <t>XXXXXXXX</t>
  </si>
  <si>
    <t>Zkouška / Referenční typ / Zpráva</t>
  </si>
  <si>
    <t>Porovnáním s referenčním návrhem</t>
  </si>
  <si>
    <t>Porovnáním dle 10.10.3 - Rozváděče ověřované odvozením od podobného zkoušeného provedení</t>
  </si>
  <si>
    <t>Výpočtem dle 10.10.4 - Ověření je dosaženo, je-li vypočtená vnitřní teplota v rozváděčí (poli rozváděče) nižší, než je dovolená provozní teplota použitých součástí.</t>
  </si>
  <si>
    <t>Výpočet (hodnocení) do 1600 A</t>
  </si>
  <si>
    <t>Zkoušením dle 10.10.2 - Na konci zkoušky nesmí oteplení překročit hodnoty předepsané v tabulce 6 (list T6)</t>
  </si>
  <si>
    <t>RH 1</t>
  </si>
  <si>
    <t>Vzor dokumentu. Plnou verzi vám rádi zašleme po registraci.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</si>
</sst>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quot; A&quot;"/>
    <numFmt numFmtId="166" formatCode="0&quot; kg&quot;"/>
  </numFmts>
  <fonts count="54" x14ac:knownFonts="1">
    <font>
      <sz val="10"/>
      <color rgb="FF000000"/>
      <name val="Times New Roman"/>
      <charset val="204"/>
    </font>
    <font>
      <sz val="10"/>
      <color rgb="FF000000"/>
      <name val="Arial"/>
      <family val="2"/>
      <charset val="238"/>
    </font>
    <font>
      <sz val="12"/>
      <color rgb="FF000000"/>
      <name val="Arial"/>
      <family val="2"/>
      <charset val="238"/>
    </font>
    <font>
      <sz val="10"/>
      <name val="Arial"/>
      <family val="2"/>
      <charset val="238"/>
    </font>
    <font>
      <i/>
      <sz val="10"/>
      <color rgb="FF7F7F7F"/>
      <name val="Arial"/>
      <family val="2"/>
      <charset val="238"/>
    </font>
    <font>
      <sz val="10"/>
      <color theme="0"/>
      <name val="Arial"/>
      <family val="2"/>
      <charset val="238"/>
    </font>
    <font>
      <b/>
      <sz val="24"/>
      <color theme="0"/>
      <name val="Arial"/>
      <family val="2"/>
      <charset val="238"/>
    </font>
    <font>
      <b/>
      <sz val="10"/>
      <name val="Arial"/>
      <family val="2"/>
      <charset val="238"/>
    </font>
    <font>
      <b/>
      <i/>
      <sz val="10"/>
      <color rgb="FF7F7F7F"/>
      <name val="Arial"/>
      <family val="2"/>
      <charset val="238"/>
    </font>
    <font>
      <b/>
      <sz val="10"/>
      <color rgb="FF000000"/>
      <name val="Arial"/>
      <family val="2"/>
      <charset val="238"/>
    </font>
    <font>
      <sz val="9"/>
      <color rgb="FF000000"/>
      <name val="Arial"/>
      <family val="2"/>
      <charset val="238"/>
    </font>
    <font>
      <b/>
      <i/>
      <sz val="24"/>
      <color theme="0" tint="-0.249977111117893"/>
      <name val="Arial"/>
      <family val="2"/>
      <charset val="238"/>
    </font>
    <font>
      <b/>
      <sz val="12"/>
      <color rgb="FF000000"/>
      <name val="Arial"/>
      <family val="2"/>
      <charset val="238"/>
    </font>
    <font>
      <b/>
      <sz val="12"/>
      <color rgb="FFFF0000"/>
      <name val="Arial"/>
      <family val="2"/>
      <charset val="238"/>
    </font>
    <font>
      <b/>
      <sz val="11"/>
      <color rgb="FF000000"/>
      <name val="Arial"/>
      <family val="2"/>
      <charset val="238"/>
    </font>
    <font>
      <sz val="8"/>
      <name val="Times New Roman"/>
      <family val="1"/>
      <charset val="238"/>
    </font>
    <font>
      <b/>
      <i/>
      <sz val="12"/>
      <color theme="0" tint="-0.14999847407452621"/>
      <name val="Arial"/>
      <family val="2"/>
      <charset val="238"/>
    </font>
    <font>
      <i/>
      <sz val="12"/>
      <color theme="0" tint="-0.14999847407452621"/>
      <name val="Arial"/>
      <family val="2"/>
      <charset val="238"/>
    </font>
    <font>
      <sz val="10"/>
      <color rgb="FF000000"/>
      <name val="Times New Roman"/>
      <family val="1"/>
      <charset val="238"/>
    </font>
    <font>
      <b/>
      <i/>
      <sz val="12"/>
      <color rgb="FF0070C0"/>
      <name val="Arial"/>
      <family val="2"/>
      <charset val="238"/>
    </font>
    <font>
      <b/>
      <i/>
      <sz val="12"/>
      <color theme="0"/>
      <name val="Arial"/>
      <family val="2"/>
      <charset val="238"/>
    </font>
    <font>
      <sz val="9"/>
      <color indexed="81"/>
      <name val="Tahoma"/>
      <family val="2"/>
      <charset val="238"/>
    </font>
    <font>
      <b/>
      <sz val="9"/>
      <color indexed="81"/>
      <name val="Tahoma"/>
      <family val="2"/>
      <charset val="238"/>
    </font>
    <font>
      <sz val="11"/>
      <color rgb="FF000000"/>
      <name val="Arial"/>
      <family val="2"/>
      <charset val="238"/>
    </font>
    <font>
      <sz val="12"/>
      <name val="Arial"/>
      <family val="2"/>
      <charset val="238"/>
    </font>
    <font>
      <b/>
      <i/>
      <sz val="11"/>
      <color theme="0" tint="-0.499984740745262"/>
      <name val="Arial"/>
      <family val="2"/>
      <charset val="238"/>
    </font>
    <font>
      <b/>
      <sz val="16"/>
      <color theme="0"/>
      <name val="Arial"/>
      <family val="2"/>
      <charset val="238"/>
    </font>
    <font>
      <b/>
      <sz val="22"/>
      <color theme="0"/>
      <name val="Arial"/>
      <family val="2"/>
      <charset val="238"/>
    </font>
    <font>
      <b/>
      <sz val="18"/>
      <color theme="0"/>
      <name val="Arial"/>
      <family val="2"/>
      <charset val="238"/>
    </font>
    <font>
      <b/>
      <vertAlign val="subscript"/>
      <sz val="12"/>
      <color rgb="FF000000"/>
      <name val="Arial"/>
      <family val="2"/>
      <charset val="238"/>
    </font>
    <font>
      <b/>
      <sz val="8"/>
      <color rgb="FF000000"/>
      <name val="Arial"/>
      <family val="2"/>
      <charset val="238"/>
    </font>
    <font>
      <b/>
      <sz val="9"/>
      <color rgb="FF000000"/>
      <name val="Arial"/>
      <family val="2"/>
      <charset val="238"/>
    </font>
    <font>
      <b/>
      <vertAlign val="subscript"/>
      <sz val="9"/>
      <color indexed="81"/>
      <name val="Tahoma"/>
      <family val="2"/>
      <charset val="238"/>
    </font>
    <font>
      <b/>
      <u/>
      <sz val="9"/>
      <color indexed="81"/>
      <name val="Tahoma"/>
      <family val="2"/>
      <charset val="238"/>
    </font>
    <font>
      <b/>
      <sz val="14"/>
      <color theme="0"/>
      <name val="Arial"/>
      <family val="2"/>
      <charset val="238"/>
    </font>
    <font>
      <sz val="14"/>
      <color theme="0"/>
      <name val="Arial"/>
      <family val="2"/>
      <charset val="238"/>
    </font>
    <font>
      <b/>
      <i/>
      <sz val="14"/>
      <color theme="0" tint="-0.14999847407452621"/>
      <name val="Arial"/>
      <family val="2"/>
      <charset val="238"/>
    </font>
    <font>
      <b/>
      <sz val="12"/>
      <name val="Arial"/>
      <family val="2"/>
      <charset val="238"/>
    </font>
    <font>
      <sz val="11"/>
      <name val="Calibri"/>
      <family val="2"/>
      <charset val="238"/>
    </font>
    <font>
      <sz val="11"/>
      <name val="Arial"/>
      <family val="2"/>
      <charset val="238"/>
    </font>
    <font>
      <b/>
      <sz val="11"/>
      <name val="Calibri"/>
      <family val="2"/>
      <charset val="238"/>
    </font>
    <font>
      <b/>
      <sz val="11"/>
      <color indexed="9"/>
      <name val="Calibri"/>
      <family val="2"/>
      <charset val="238"/>
    </font>
    <font>
      <b/>
      <sz val="11"/>
      <color indexed="9"/>
      <name val="Arial"/>
      <family val="2"/>
      <charset val="238"/>
    </font>
    <font>
      <b/>
      <sz val="8.5"/>
      <name val="Microsoft Sans Serif"/>
      <family val="2"/>
      <charset val="238"/>
    </font>
    <font>
      <sz val="6"/>
      <name val="Arial"/>
      <family val="2"/>
      <charset val="238"/>
    </font>
    <font>
      <sz val="6"/>
      <color theme="1"/>
      <name val="Arial"/>
      <family val="2"/>
      <charset val="238"/>
    </font>
    <font>
      <b/>
      <sz val="6"/>
      <color indexed="8"/>
      <name val="Arial"/>
      <family val="2"/>
      <charset val="238"/>
    </font>
    <font>
      <sz val="6"/>
      <color indexed="8"/>
      <name val="Arial"/>
      <family val="2"/>
      <charset val="238"/>
    </font>
    <font>
      <vertAlign val="subscript"/>
      <sz val="6"/>
      <name val="Arial"/>
      <family val="2"/>
      <charset val="238"/>
    </font>
    <font>
      <b/>
      <sz val="10"/>
      <color theme="0"/>
      <name val="Arial"/>
      <family val="2"/>
      <charset val="238"/>
    </font>
    <font>
      <b/>
      <sz val="9"/>
      <name val="Arial"/>
      <family val="2"/>
      <charset val="238"/>
    </font>
    <font>
      <b/>
      <sz val="10"/>
      <color theme="1"/>
      <name val="Arial"/>
      <family val="2"/>
      <charset val="238"/>
    </font>
    <font>
      <sz val="9"/>
      <name val="Arial"/>
      <family val="2"/>
      <charset val="238"/>
    </font>
    <font>
      <b/>
      <i/>
      <sz val="8"/>
      <name val="Arial"/>
      <family val="2"/>
      <charset val="238"/>
    </font>
  </fonts>
  <fills count="10">
    <fill>
      <patternFill patternType="none"/>
    </fill>
    <fill>
      <patternFill patternType="gray125"/>
    </fill>
    <fill>
      <patternFill patternType="solid">
        <fgColor theme="0" tint="-4.9989318521683403E-2"/>
        <bgColor indexed="64"/>
      </patternFill>
    </fill>
    <fill>
      <patternFill patternType="solid">
        <fgColor rgb="FF008BD0"/>
        <bgColor indexed="64"/>
      </patternFill>
    </fill>
    <fill>
      <patternFill patternType="solid">
        <fgColor rgb="FFF2F2F2"/>
        <bgColor indexed="64"/>
      </patternFill>
    </fill>
    <fill>
      <patternFill patternType="solid">
        <fgColor rgb="FFDDEBF7"/>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4" tint="0.7999816888943144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2">
    <xf numFmtId="0" fontId="0" fillId="0" borderId="0"/>
    <xf numFmtId="0" fontId="38" fillId="0" borderId="0">
      <protection locked="0"/>
    </xf>
  </cellStyleXfs>
  <cellXfs count="266">
    <xf numFmtId="0" fontId="0" fillId="0" borderId="0" xfId="0" applyAlignment="1">
      <alignment horizontal="left" vertical="top"/>
    </xf>
    <xf numFmtId="0" fontId="2" fillId="0" borderId="0" xfId="0" quotePrefix="1" applyFont="1" applyAlignment="1">
      <alignment horizontal="center" vertical="top"/>
    </xf>
    <xf numFmtId="0" fontId="2" fillId="0" borderId="0" xfId="0" applyFont="1" applyAlignment="1">
      <alignment horizontal="center" vertical="top"/>
    </xf>
    <xf numFmtId="0" fontId="0" fillId="0" borderId="0" xfId="0" applyAlignment="1">
      <alignment horizontal="center" vertical="center"/>
    </xf>
    <xf numFmtId="0" fontId="0" fillId="0" borderId="3" xfId="0" applyBorder="1" applyAlignment="1">
      <alignment wrapText="1"/>
    </xf>
    <xf numFmtId="0" fontId="0" fillId="0" borderId="2" xfId="0" applyBorder="1" applyAlignment="1">
      <alignment horizontal="left" vertical="top"/>
    </xf>
    <xf numFmtId="0" fontId="0" fillId="0" borderId="0" xfId="0" applyAlignment="1">
      <alignment horizontal="left" vertical="center"/>
    </xf>
    <xf numFmtId="0" fontId="0" fillId="6" borderId="0" xfId="0" applyFill="1" applyAlignment="1">
      <alignment horizontal="left" vertical="top"/>
    </xf>
    <xf numFmtId="0" fontId="1" fillId="6" borderId="0" xfId="0" applyFont="1" applyFill="1" applyAlignment="1">
      <alignment horizontal="left" vertical="center" wrapText="1"/>
    </xf>
    <xf numFmtId="0" fontId="0" fillId="6" borderId="0" xfId="0" applyFill="1" applyAlignment="1">
      <alignment wrapText="1"/>
    </xf>
    <xf numFmtId="0" fontId="0" fillId="6" borderId="0" xfId="0" applyFill="1" applyAlignment="1">
      <alignment horizontal="center" vertical="center"/>
    </xf>
    <xf numFmtId="0" fontId="18" fillId="0" borderId="0" xfId="0" applyFont="1" applyAlignment="1">
      <alignment horizontal="left" vertical="top"/>
    </xf>
    <xf numFmtId="0" fontId="1" fillId="6" borderId="0" xfId="0" applyFont="1" applyFill="1" applyAlignment="1">
      <alignment vertical="top" wrapText="1"/>
    </xf>
    <xf numFmtId="0" fontId="1" fillId="6" borderId="0" xfId="0" applyFont="1" applyFill="1" applyAlignment="1">
      <alignment horizontal="left" vertical="top" wrapText="1"/>
    </xf>
    <xf numFmtId="0" fontId="1" fillId="6" borderId="0" xfId="0" applyFont="1" applyFill="1" applyAlignment="1">
      <alignment vertical="center" wrapText="1"/>
    </xf>
    <xf numFmtId="0" fontId="1" fillId="6" borderId="0" xfId="0" applyFont="1" applyFill="1" applyAlignment="1">
      <alignment horizontal="center" vertical="center" wrapText="1"/>
    </xf>
    <xf numFmtId="0" fontId="0" fillId="0" borderId="0" xfId="0" applyAlignment="1">
      <alignment vertical="top"/>
    </xf>
    <xf numFmtId="0" fontId="0" fillId="6" borderId="0" xfId="0" applyFill="1" applyAlignment="1">
      <alignment vertical="top"/>
    </xf>
    <xf numFmtId="0" fontId="0" fillId="6" borderId="0" xfId="0" applyFill="1" applyAlignment="1">
      <alignment horizontal="left" vertical="center"/>
    </xf>
    <xf numFmtId="0" fontId="0" fillId="0" borderId="0" xfId="0" applyAlignment="1" applyProtection="1">
      <alignment horizontal="left" vertical="top"/>
      <protection locked="0"/>
    </xf>
    <xf numFmtId="0" fontId="0" fillId="6" borderId="0" xfId="0" applyFill="1" applyAlignment="1">
      <alignment horizontal="left"/>
    </xf>
    <xf numFmtId="0" fontId="1" fillId="6" borderId="0" xfId="0" applyFont="1" applyFill="1" applyAlignment="1">
      <alignment horizontal="left" wrapText="1"/>
    </xf>
    <xf numFmtId="0" fontId="0" fillId="0" borderId="0" xfId="0" applyAlignment="1">
      <alignment horizontal="left"/>
    </xf>
    <xf numFmtId="0" fontId="24" fillId="0" borderId="0" xfId="0" applyFont="1" applyAlignment="1">
      <alignment horizontal="center" vertical="top"/>
    </xf>
    <xf numFmtId="0" fontId="23" fillId="6" borderId="0" xfId="0" applyFont="1" applyFill="1" applyAlignment="1">
      <alignment vertical="center"/>
    </xf>
    <xf numFmtId="0" fontId="25" fillId="6" borderId="0" xfId="0" applyFont="1" applyFill="1" applyAlignment="1">
      <alignment horizontal="left" vertical="center"/>
    </xf>
    <xf numFmtId="0" fontId="12" fillId="6" borderId="4" xfId="0" applyFont="1" applyFill="1" applyBorder="1" applyAlignment="1">
      <alignment horizontal="center" vertical="center" wrapText="1"/>
    </xf>
    <xf numFmtId="0" fontId="12" fillId="6" borderId="4" xfId="0" applyFont="1" applyFill="1" applyBorder="1" applyAlignment="1">
      <alignment vertical="center" wrapText="1"/>
    </xf>
    <xf numFmtId="0" fontId="12" fillId="6" borderId="9" xfId="0" applyFont="1" applyFill="1" applyBorder="1" applyAlignment="1">
      <alignment vertical="center" wrapText="1"/>
    </xf>
    <xf numFmtId="2" fontId="12" fillId="6" borderId="9" xfId="0" applyNumberFormat="1" applyFont="1" applyFill="1" applyBorder="1" applyAlignment="1">
      <alignment horizontal="right" vertical="center" wrapText="1"/>
    </xf>
    <xf numFmtId="49" fontId="12" fillId="6" borderId="9" xfId="0" applyNumberFormat="1" applyFont="1" applyFill="1" applyBorder="1" applyAlignment="1">
      <alignment horizontal="right" vertical="center" wrapText="1"/>
    </xf>
    <xf numFmtId="0" fontId="12" fillId="6" borderId="9" xfId="0" applyFont="1" applyFill="1" applyBorder="1" applyAlignment="1">
      <alignment horizontal="right" vertical="center" wrapText="1"/>
    </xf>
    <xf numFmtId="0" fontId="29" fillId="6" borderId="9" xfId="0" applyFont="1" applyFill="1" applyBorder="1" applyAlignment="1">
      <alignment horizontal="right" vertical="center" wrapText="1"/>
    </xf>
    <xf numFmtId="0" fontId="9" fillId="6" borderId="5" xfId="0" applyFont="1" applyFill="1" applyBorder="1" applyAlignment="1">
      <alignment horizontal="left" vertical="center" wrapText="1"/>
    </xf>
    <xf numFmtId="0" fontId="9" fillId="6" borderId="2" xfId="0" applyFont="1" applyFill="1" applyBorder="1" applyAlignment="1">
      <alignment horizontal="left" vertical="center" wrapText="1"/>
    </xf>
    <xf numFmtId="0" fontId="18" fillId="0" borderId="0" xfId="0" applyFont="1" applyAlignment="1">
      <alignment horizontal="center" vertical="center"/>
    </xf>
    <xf numFmtId="0" fontId="0" fillId="0" borderId="0" xfId="0" applyAlignment="1">
      <alignment horizontal="center"/>
    </xf>
    <xf numFmtId="0" fontId="12" fillId="6" borderId="4" xfId="0" applyFont="1" applyFill="1" applyBorder="1" applyAlignment="1">
      <alignment horizontal="right" vertical="center" wrapText="1"/>
    </xf>
    <xf numFmtId="0" fontId="12" fillId="6" borderId="4" xfId="0" applyFont="1" applyFill="1" applyBorder="1" applyAlignment="1">
      <alignment vertical="center"/>
    </xf>
    <xf numFmtId="0" fontId="12" fillId="6" borderId="9" xfId="0" applyFont="1" applyFill="1" applyBorder="1" applyAlignment="1">
      <alignment vertical="center"/>
    </xf>
    <xf numFmtId="0" fontId="12" fillId="6" borderId="4" xfId="0" applyFont="1" applyFill="1" applyBorder="1" applyAlignment="1">
      <alignment horizontal="right" vertical="center"/>
    </xf>
    <xf numFmtId="0" fontId="31" fillId="6" borderId="8" xfId="0" applyFont="1" applyFill="1" applyBorder="1" applyAlignment="1">
      <alignment horizontal="right" vertical="center" wrapText="1"/>
    </xf>
    <xf numFmtId="0" fontId="31" fillId="6" borderId="8" xfId="0" applyFont="1" applyFill="1" applyBorder="1" applyAlignment="1">
      <alignment horizontal="right" vertical="center"/>
    </xf>
    <xf numFmtId="0" fontId="31" fillId="6" borderId="4" xfId="0" applyFont="1" applyFill="1" applyBorder="1" applyAlignment="1">
      <alignment vertical="center"/>
    </xf>
    <xf numFmtId="164" fontId="2" fillId="0" borderId="0" xfId="0" applyNumberFormat="1" applyFont="1" applyAlignment="1">
      <alignment horizontal="center" vertical="top"/>
    </xf>
    <xf numFmtId="0" fontId="10" fillId="0" borderId="10" xfId="0" applyFont="1" applyBorder="1" applyAlignment="1">
      <alignment horizontal="center" vertical="top" wrapText="1"/>
    </xf>
    <xf numFmtId="49" fontId="2" fillId="0" borderId="0" xfId="0" quotePrefix="1" applyNumberFormat="1" applyFont="1" applyAlignment="1">
      <alignment horizontal="center" vertical="top"/>
    </xf>
    <xf numFmtId="0" fontId="1" fillId="6" borderId="0" xfId="0" applyFont="1" applyFill="1" applyAlignment="1">
      <alignment horizontal="left" vertical="center" wrapText="1" indent="1"/>
    </xf>
    <xf numFmtId="0" fontId="10" fillId="6" borderId="0" xfId="0" applyFont="1" applyFill="1" applyAlignment="1">
      <alignment horizontal="centerContinuous" vertical="center" wrapText="1"/>
    </xf>
    <xf numFmtId="0" fontId="10" fillId="6" borderId="0" xfId="0" applyFont="1" applyFill="1" applyAlignment="1">
      <alignment horizontal="center" vertical="center" wrapText="1"/>
    </xf>
    <xf numFmtId="0" fontId="12" fillId="6" borderId="0" xfId="0" applyFont="1" applyFill="1" applyAlignment="1">
      <alignment horizontal="left" wrapText="1"/>
    </xf>
    <xf numFmtId="0" fontId="2" fillId="6" borderId="0" xfId="0" applyFont="1" applyFill="1" applyAlignment="1">
      <alignment horizontal="centerContinuous" vertical="center" wrapText="1"/>
    </xf>
    <xf numFmtId="0" fontId="19" fillId="6" borderId="3" xfId="0" applyFont="1" applyFill="1" applyBorder="1" applyAlignment="1">
      <alignment vertical="center" wrapText="1"/>
    </xf>
    <xf numFmtId="0" fontId="10" fillId="6" borderId="2" xfId="0" applyFont="1" applyFill="1" applyBorder="1" applyAlignment="1">
      <alignment vertical="top" wrapText="1"/>
    </xf>
    <xf numFmtId="0" fontId="14" fillId="6" borderId="0" xfId="0" applyFont="1" applyFill="1" applyAlignment="1">
      <alignment wrapText="1"/>
    </xf>
    <xf numFmtId="0" fontId="10" fillId="6" borderId="0" xfId="0" applyFont="1" applyFill="1" applyAlignment="1">
      <alignment vertical="center" wrapText="1"/>
    </xf>
    <xf numFmtId="0" fontId="12" fillId="6" borderId="0" xfId="0" applyFont="1" applyFill="1" applyAlignment="1" applyProtection="1">
      <alignment vertical="center" wrapText="1"/>
      <protection locked="0"/>
    </xf>
    <xf numFmtId="0" fontId="12" fillId="7" borderId="16" xfId="1" applyFont="1" applyFill="1" applyBorder="1" applyAlignment="1">
      <alignment vertical="top" wrapText="1"/>
      <protection locked="0"/>
    </xf>
    <xf numFmtId="0" fontId="12" fillId="7" borderId="17" xfId="1" applyFont="1" applyFill="1" applyBorder="1" applyAlignment="1">
      <alignment vertical="top" wrapText="1"/>
      <protection locked="0"/>
    </xf>
    <xf numFmtId="0" fontId="38" fillId="0" borderId="0" xfId="1" applyAlignment="1">
      <alignment vertical="top"/>
      <protection locked="0"/>
    </xf>
    <xf numFmtId="0" fontId="2" fillId="8" borderId="16" xfId="1" applyFont="1" applyFill="1" applyBorder="1" applyAlignment="1">
      <alignment vertical="top" wrapText="1"/>
      <protection locked="0"/>
    </xf>
    <xf numFmtId="0" fontId="2" fillId="8" borderId="17" xfId="1" applyFont="1" applyFill="1" applyBorder="1" applyAlignment="1">
      <alignment vertical="top" wrapText="1"/>
      <protection locked="0"/>
    </xf>
    <xf numFmtId="0" fontId="2" fillId="0" borderId="16" xfId="1" applyFont="1" applyBorder="1" applyAlignment="1">
      <alignment vertical="top" wrapText="1"/>
      <protection locked="0"/>
    </xf>
    <xf numFmtId="0" fontId="2" fillId="0" borderId="17" xfId="1" applyFont="1" applyBorder="1" applyAlignment="1">
      <alignment vertical="top" wrapText="1"/>
      <protection locked="0"/>
    </xf>
    <xf numFmtId="0" fontId="2" fillId="0" borderId="18" xfId="1" applyFont="1" applyBorder="1" applyAlignment="1">
      <alignment vertical="top" wrapText="1"/>
      <protection locked="0"/>
    </xf>
    <xf numFmtId="0" fontId="2" fillId="0" borderId="19" xfId="1" applyFont="1" applyBorder="1" applyAlignment="1">
      <alignment vertical="top" wrapText="1"/>
      <protection locked="0"/>
    </xf>
    <xf numFmtId="49" fontId="38" fillId="0" borderId="0" xfId="1" applyNumberFormat="1" applyAlignment="1">
      <alignment vertical="top"/>
      <protection locked="0"/>
    </xf>
    <xf numFmtId="0" fontId="38" fillId="0" borderId="0" xfId="1" applyAlignment="1">
      <alignment vertical="top" wrapText="1"/>
      <protection locked="0"/>
    </xf>
    <xf numFmtId="49" fontId="38" fillId="0" borderId="0" xfId="1" applyNumberFormat="1" applyAlignment="1" applyProtection="1">
      <alignment horizontal="left" vertical="top" wrapText="1"/>
    </xf>
    <xf numFmtId="0" fontId="38" fillId="0" borderId="0" xfId="1" applyProtection="1"/>
    <xf numFmtId="0" fontId="38" fillId="0" borderId="0" xfId="1" quotePrefix="1" applyAlignment="1">
      <alignment vertical="top"/>
      <protection locked="0"/>
    </xf>
    <xf numFmtId="0" fontId="38" fillId="0" borderId="0" xfId="1" applyAlignment="1" applyProtection="1">
      <alignment wrapText="1"/>
    </xf>
    <xf numFmtId="49" fontId="38" fillId="0" borderId="0" xfId="1" applyNumberFormat="1" applyProtection="1"/>
    <xf numFmtId="49" fontId="39" fillId="0" borderId="0" xfId="1" applyNumberFormat="1" applyFont="1" applyAlignment="1" applyProtection="1">
      <alignment horizontal="left" vertical="top" wrapText="1"/>
    </xf>
    <xf numFmtId="0" fontId="38" fillId="0" borderId="0" xfId="1" applyAlignment="1" applyProtection="1">
      <alignment vertical="top"/>
    </xf>
    <xf numFmtId="0" fontId="44" fillId="6" borderId="20" xfId="1" applyFont="1" applyFill="1" applyBorder="1" applyAlignment="1" applyProtection="1">
      <alignment vertical="top"/>
    </xf>
    <xf numFmtId="0" fontId="44" fillId="6" borderId="21" xfId="1" applyFont="1" applyFill="1" applyBorder="1" applyAlignment="1" applyProtection="1">
      <alignment vertical="top"/>
    </xf>
    <xf numFmtId="0" fontId="44" fillId="6" borderId="22" xfId="1" applyFont="1" applyFill="1" applyBorder="1" applyAlignment="1" applyProtection="1">
      <alignment vertical="top"/>
    </xf>
    <xf numFmtId="0" fontId="44" fillId="6" borderId="23" xfId="1" applyFont="1" applyFill="1" applyBorder="1" applyAlignment="1" applyProtection="1">
      <alignment vertical="top"/>
    </xf>
    <xf numFmtId="0" fontId="44" fillId="6" borderId="0" xfId="1" applyFont="1" applyFill="1" applyProtection="1"/>
    <xf numFmtId="0" fontId="44" fillId="6" borderId="0" xfId="1" applyFont="1" applyFill="1" applyAlignment="1" applyProtection="1">
      <alignment vertical="top"/>
    </xf>
    <xf numFmtId="0" fontId="44" fillId="6" borderId="24" xfId="1" applyFont="1" applyFill="1" applyBorder="1" applyProtection="1"/>
    <xf numFmtId="0" fontId="46" fillId="6" borderId="0" xfId="1" applyFont="1" applyFill="1" applyAlignment="1" applyProtection="1">
      <alignment vertical="center" shrinkToFit="1"/>
    </xf>
    <xf numFmtId="49" fontId="46" fillId="6" borderId="0" xfId="1" applyNumberFormat="1" applyFont="1" applyFill="1" applyAlignment="1" applyProtection="1">
      <alignment vertical="center" shrinkToFit="1"/>
    </xf>
    <xf numFmtId="49" fontId="47" fillId="6" borderId="20" xfId="1" applyNumberFormat="1" applyFont="1" applyFill="1" applyBorder="1" applyProtection="1"/>
    <xf numFmtId="0" fontId="47" fillId="6" borderId="21" xfId="1" applyFont="1" applyFill="1" applyBorder="1" applyProtection="1"/>
    <xf numFmtId="0" fontId="44" fillId="6" borderId="21" xfId="1" applyFont="1" applyFill="1" applyBorder="1" applyProtection="1"/>
    <xf numFmtId="0" fontId="44" fillId="6" borderId="22" xfId="1" applyFont="1" applyFill="1" applyBorder="1" applyProtection="1"/>
    <xf numFmtId="0" fontId="38" fillId="6" borderId="0" xfId="1" applyFill="1" applyAlignment="1" applyProtection="1">
      <alignment vertical="top"/>
    </xf>
    <xf numFmtId="49" fontId="47" fillId="6" borderId="23" xfId="1" applyNumberFormat="1" applyFont="1" applyFill="1" applyBorder="1" applyProtection="1"/>
    <xf numFmtId="0" fontId="47" fillId="6" borderId="0" xfId="1" applyFont="1" applyFill="1" applyProtection="1"/>
    <xf numFmtId="49" fontId="47" fillId="6" borderId="25" xfId="1" applyNumberFormat="1" applyFont="1" applyFill="1" applyBorder="1" applyProtection="1"/>
    <xf numFmtId="0" fontId="47" fillId="6" borderId="26" xfId="1" applyFont="1" applyFill="1" applyBorder="1" applyProtection="1"/>
    <xf numFmtId="0" fontId="44" fillId="6" borderId="26" xfId="1" applyFont="1" applyFill="1" applyBorder="1" applyProtection="1"/>
    <xf numFmtId="0" fontId="44" fillId="6" borderId="27" xfId="1" applyFont="1" applyFill="1" applyBorder="1" applyProtection="1"/>
    <xf numFmtId="0" fontId="47" fillId="6" borderId="0" xfId="1" applyFont="1" applyFill="1" applyAlignment="1" applyProtection="1">
      <alignment vertical="center"/>
    </xf>
    <xf numFmtId="0" fontId="44" fillId="6" borderId="0" xfId="1" applyFont="1" applyFill="1" applyAlignment="1" applyProtection="1">
      <alignment horizontal="center"/>
    </xf>
    <xf numFmtId="0" fontId="47" fillId="6" borderId="0" xfId="1" applyFont="1" applyFill="1" applyAlignment="1" applyProtection="1">
      <alignment horizontal="right" vertical="top"/>
    </xf>
    <xf numFmtId="0" fontId="44" fillId="6" borderId="0" xfId="1" applyFont="1" applyFill="1" applyAlignment="1" applyProtection="1">
      <alignment horizontal="right"/>
    </xf>
    <xf numFmtId="165" fontId="47" fillId="6" borderId="31" xfId="1" applyNumberFormat="1" applyFont="1" applyFill="1" applyBorder="1" applyAlignment="1" applyProtection="1">
      <alignment horizontal="center" vertical="center"/>
    </xf>
    <xf numFmtId="0" fontId="47" fillId="6" borderId="0" xfId="1" applyFont="1" applyFill="1" applyAlignment="1" applyProtection="1">
      <alignment horizontal="left" vertical="top"/>
    </xf>
    <xf numFmtId="0" fontId="47" fillId="6" borderId="24" xfId="1" applyFont="1" applyFill="1" applyBorder="1" applyAlignment="1" applyProtection="1">
      <alignment horizontal="left" vertical="center"/>
    </xf>
    <xf numFmtId="0" fontId="47" fillId="6" borderId="31" xfId="1" applyFont="1" applyFill="1" applyBorder="1" applyAlignment="1" applyProtection="1">
      <alignment horizontal="center" vertical="center"/>
    </xf>
    <xf numFmtId="0" fontId="47" fillId="6" borderId="0" xfId="1" applyFont="1" applyFill="1" applyAlignment="1" applyProtection="1">
      <alignment horizontal="right" vertical="center"/>
    </xf>
    <xf numFmtId="0" fontId="44" fillId="6" borderId="25" xfId="1" applyFont="1" applyFill="1" applyBorder="1" applyAlignment="1" applyProtection="1">
      <alignment vertical="top"/>
    </xf>
    <xf numFmtId="0" fontId="47" fillId="6" borderId="26" xfId="1" applyFont="1" applyFill="1" applyBorder="1" applyAlignment="1" applyProtection="1">
      <alignment vertical="center"/>
    </xf>
    <xf numFmtId="0" fontId="12" fillId="2" borderId="8" xfId="0" applyFont="1" applyFill="1" applyBorder="1" applyAlignment="1" applyProtection="1">
      <alignment vertical="center" wrapText="1"/>
      <protection locked="0"/>
    </xf>
    <xf numFmtId="0" fontId="12" fillId="2" borderId="9" xfId="0" applyFont="1" applyFill="1" applyBorder="1" applyAlignment="1" applyProtection="1">
      <alignment vertical="center" wrapText="1"/>
      <protection locked="0"/>
    </xf>
    <xf numFmtId="3" fontId="12" fillId="2" borderId="4" xfId="0" applyNumberFormat="1" applyFont="1" applyFill="1" applyBorder="1" applyAlignment="1" applyProtection="1">
      <alignment horizontal="center" vertical="center" wrapText="1"/>
      <protection locked="0"/>
    </xf>
    <xf numFmtId="0" fontId="19" fillId="2" borderId="7" xfId="0" applyFont="1" applyFill="1" applyBorder="1" applyAlignment="1" applyProtection="1">
      <alignment vertical="center" wrapText="1"/>
      <protection locked="0"/>
    </xf>
    <xf numFmtId="0" fontId="43" fillId="6" borderId="0" xfId="1" applyFont="1" applyFill="1" applyAlignment="1" applyProtection="1">
      <alignment horizontal="left" vertical="top" wrapText="1"/>
    </xf>
    <xf numFmtId="49" fontId="38" fillId="6" borderId="0" xfId="1" applyNumberFormat="1" applyFill="1" applyAlignment="1" applyProtection="1">
      <alignment horizontal="left" vertical="top" wrapText="1"/>
    </xf>
    <xf numFmtId="0" fontId="41" fillId="6" borderId="0" xfId="1" applyFont="1" applyFill="1" applyAlignment="1" applyProtection="1">
      <alignment vertical="top"/>
    </xf>
    <xf numFmtId="49" fontId="3" fillId="0" borderId="1" xfId="1" applyNumberFormat="1" applyFont="1" applyBorder="1" applyAlignment="1" applyProtection="1">
      <alignment horizontal="left" vertical="top" wrapText="1"/>
    </xf>
    <xf numFmtId="49" fontId="7" fillId="0" borderId="1" xfId="1" applyNumberFormat="1" applyFont="1" applyBorder="1" applyAlignment="1" applyProtection="1">
      <alignment horizontal="left" vertical="top" wrapText="1"/>
    </xf>
    <xf numFmtId="0" fontId="38" fillId="0" borderId="0" xfId="1" applyAlignment="1" applyProtection="1">
      <alignment horizontal="center" vertical="top"/>
    </xf>
    <xf numFmtId="0" fontId="7" fillId="0" borderId="1" xfId="1" applyFont="1" applyBorder="1" applyAlignment="1" applyProtection="1">
      <alignment horizontal="left" vertical="top" wrapText="1"/>
    </xf>
    <xf numFmtId="0" fontId="3" fillId="0" borderId="1" xfId="1" applyFont="1" applyBorder="1" applyAlignment="1" applyProtection="1">
      <alignment horizontal="left" vertical="top" wrapText="1"/>
    </xf>
    <xf numFmtId="49" fontId="50" fillId="0" borderId="1" xfId="1" applyNumberFormat="1" applyFont="1" applyBorder="1" applyAlignment="1" applyProtection="1">
      <alignment horizontal="center" vertical="top" wrapText="1"/>
    </xf>
    <xf numFmtId="49" fontId="52" fillId="0" borderId="1" xfId="1" applyNumberFormat="1" applyFont="1" applyBorder="1" applyAlignment="1" applyProtection="1">
      <alignment horizontal="left" vertical="top" wrapText="1"/>
    </xf>
    <xf numFmtId="0" fontId="38" fillId="6" borderId="0" xfId="1" applyFill="1" applyAlignment="1">
      <alignment vertical="top"/>
      <protection locked="0"/>
    </xf>
    <xf numFmtId="0" fontId="38" fillId="0" borderId="0" xfId="1" applyAlignment="1">
      <alignment horizontal="center" vertical="center"/>
      <protection locked="0"/>
    </xf>
    <xf numFmtId="0" fontId="53" fillId="0" borderId="1" xfId="1" applyFont="1" applyBorder="1" applyAlignment="1" applyProtection="1">
      <alignment horizontal="left" vertical="center" wrapText="1"/>
    </xf>
    <xf numFmtId="0" fontId="53" fillId="0" borderId="1" xfId="1" applyFont="1" applyBorder="1" applyAlignment="1" applyProtection="1">
      <alignment horizontal="center" vertical="center" wrapText="1"/>
    </xf>
    <xf numFmtId="49" fontId="52" fillId="0" borderId="32" xfId="1" applyNumberFormat="1" applyFont="1" applyBorder="1" applyAlignment="1" applyProtection="1">
      <alignment horizontal="left" vertical="top" wrapText="1"/>
    </xf>
    <xf numFmtId="0" fontId="40" fillId="6" borderId="0" xfId="1" applyFont="1" applyFill="1" applyAlignment="1" applyProtection="1">
      <alignment vertical="top"/>
    </xf>
    <xf numFmtId="49" fontId="52" fillId="6" borderId="3" xfId="1" applyNumberFormat="1" applyFont="1" applyFill="1" applyBorder="1" applyAlignment="1" applyProtection="1">
      <alignment horizontal="left" vertical="top" wrapText="1"/>
    </xf>
    <xf numFmtId="49" fontId="50" fillId="6" borderId="3" xfId="1" applyNumberFormat="1" applyFont="1" applyFill="1" applyBorder="1" applyAlignment="1" applyProtection="1">
      <alignment horizontal="center" vertical="top" wrapText="1"/>
    </xf>
    <xf numFmtId="0" fontId="7" fillId="6" borderId="3" xfId="1" applyFont="1" applyFill="1" applyBorder="1" applyAlignment="1" applyProtection="1">
      <alignment horizontal="left" vertical="top" wrapText="1"/>
    </xf>
    <xf numFmtId="49" fontId="52" fillId="6" borderId="2" xfId="1" applyNumberFormat="1" applyFont="1" applyFill="1" applyBorder="1" applyAlignment="1" applyProtection="1">
      <alignment horizontal="left" vertical="top" wrapText="1"/>
    </xf>
    <xf numFmtId="49" fontId="50" fillId="6" borderId="2" xfId="1" applyNumberFormat="1" applyFont="1" applyFill="1" applyBorder="1" applyAlignment="1" applyProtection="1">
      <alignment horizontal="center" vertical="top" wrapText="1"/>
    </xf>
    <xf numFmtId="0" fontId="7" fillId="6" borderId="2" xfId="1" applyFont="1" applyFill="1" applyBorder="1" applyAlignment="1" applyProtection="1">
      <alignment horizontal="left" vertical="top" wrapText="1"/>
    </xf>
    <xf numFmtId="0" fontId="38" fillId="6" borderId="0" xfId="1" applyFill="1" applyAlignment="1" applyProtection="1">
      <alignment horizontal="center" vertical="top"/>
    </xf>
    <xf numFmtId="0" fontId="50" fillId="0" borderId="1" xfId="1" applyFont="1" applyBorder="1" applyAlignment="1" applyProtection="1">
      <alignment horizontal="center" vertical="top" wrapText="1"/>
    </xf>
    <xf numFmtId="0" fontId="14" fillId="2" borderId="12" xfId="0" applyFont="1" applyFill="1" applyBorder="1" applyAlignment="1" applyProtection="1">
      <alignment horizontal="left" vertical="center"/>
      <protection locked="0"/>
    </xf>
    <xf numFmtId="0" fontId="14" fillId="2" borderId="3" xfId="0" applyFont="1" applyFill="1" applyBorder="1" applyAlignment="1" applyProtection="1">
      <alignment horizontal="left" vertical="center"/>
      <protection locked="0"/>
    </xf>
    <xf numFmtId="0" fontId="14" fillId="2" borderId="13" xfId="0" applyFont="1" applyFill="1" applyBorder="1" applyAlignment="1" applyProtection="1">
      <alignment horizontal="left" vertical="center"/>
      <protection locked="0"/>
    </xf>
    <xf numFmtId="0" fontId="14" fillId="2" borderId="5" xfId="0" applyFont="1" applyFill="1" applyBorder="1" applyAlignment="1" applyProtection="1">
      <alignment horizontal="left" vertical="center"/>
      <protection locked="0"/>
    </xf>
    <xf numFmtId="0" fontId="14" fillId="2" borderId="2" xfId="0" applyFont="1" applyFill="1" applyBorder="1" applyAlignment="1" applyProtection="1">
      <alignment horizontal="left" vertical="center"/>
      <protection locked="0"/>
    </xf>
    <xf numFmtId="0" fontId="14" fillId="2" borderId="14" xfId="0" applyFont="1" applyFill="1" applyBorder="1" applyAlignment="1" applyProtection="1">
      <alignment horizontal="left" vertical="center"/>
      <protection locked="0"/>
    </xf>
    <xf numFmtId="0" fontId="12" fillId="5" borderId="8" xfId="0" applyFont="1" applyFill="1" applyBorder="1" applyAlignment="1" applyProtection="1">
      <alignment horizontal="center" vertical="center" wrapText="1"/>
      <protection locked="0"/>
    </xf>
    <xf numFmtId="0" fontId="12" fillId="5" borderId="4" xfId="0" applyFont="1" applyFill="1" applyBorder="1" applyAlignment="1" applyProtection="1">
      <alignment horizontal="center" vertical="center" wrapText="1"/>
      <protection locked="0"/>
    </xf>
    <xf numFmtId="0" fontId="12" fillId="5" borderId="9" xfId="0" applyFont="1" applyFill="1" applyBorder="1" applyAlignment="1" applyProtection="1">
      <alignment horizontal="center" vertical="center" wrapText="1"/>
      <protection locked="0"/>
    </xf>
    <xf numFmtId="49" fontId="12" fillId="5" borderId="8" xfId="0" applyNumberFormat="1" applyFont="1" applyFill="1" applyBorder="1" applyAlignment="1" applyProtection="1">
      <alignment horizontal="center" vertical="center" wrapText="1"/>
      <protection locked="0"/>
    </xf>
    <xf numFmtId="49" fontId="12" fillId="5" borderId="4" xfId="0" applyNumberFormat="1" applyFont="1" applyFill="1" applyBorder="1" applyAlignment="1" applyProtection="1">
      <alignment horizontal="center" vertical="center" wrapText="1"/>
      <protection locked="0"/>
    </xf>
    <xf numFmtId="49" fontId="12" fillId="5" borderId="9" xfId="0" applyNumberFormat="1" applyFont="1" applyFill="1" applyBorder="1" applyAlignment="1" applyProtection="1">
      <alignment horizontal="center" vertical="center" wrapText="1"/>
      <protection locked="0"/>
    </xf>
    <xf numFmtId="0" fontId="5" fillId="3" borderId="8" xfId="0" applyFont="1" applyFill="1" applyBorder="1" applyAlignment="1">
      <alignment horizontal="left" vertical="top" wrapText="1" indent="1"/>
    </xf>
    <xf numFmtId="0" fontId="5" fillId="3" borderId="4" xfId="0" applyFont="1" applyFill="1" applyBorder="1" applyAlignment="1">
      <alignment horizontal="left" vertical="top" wrapText="1" indent="1"/>
    </xf>
    <xf numFmtId="0" fontId="5" fillId="3" borderId="9" xfId="0" applyFont="1" applyFill="1" applyBorder="1" applyAlignment="1">
      <alignment horizontal="left" vertical="top" wrapText="1" indent="1"/>
    </xf>
    <xf numFmtId="0" fontId="9" fillId="0" borderId="1" xfId="0" applyFont="1" applyBorder="1" applyAlignment="1">
      <alignment horizontal="left" vertical="center" wrapText="1" indent="1"/>
    </xf>
    <xf numFmtId="0" fontId="1" fillId="0" borderId="1" xfId="0" applyFont="1" applyBorder="1" applyAlignment="1">
      <alignment horizontal="left" vertical="center" wrapText="1" inden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3" fillId="2" borderId="9" xfId="0" applyFont="1" applyFill="1" applyBorder="1" applyAlignment="1" applyProtection="1">
      <alignment horizontal="center" vertical="center" wrapText="1"/>
      <protection locked="0"/>
    </xf>
    <xf numFmtId="0" fontId="12" fillId="2" borderId="8" xfId="0" applyFont="1" applyFill="1" applyBorder="1" applyAlignment="1" applyProtection="1">
      <alignment horizontal="center" vertical="center" wrapText="1"/>
      <protection locked="0"/>
    </xf>
    <xf numFmtId="0" fontId="12" fillId="2" borderId="4" xfId="0" applyFont="1" applyFill="1" applyBorder="1" applyAlignment="1" applyProtection="1">
      <alignment horizontal="center" vertical="center" wrapText="1"/>
      <protection locked="0"/>
    </xf>
    <xf numFmtId="0" fontId="9" fillId="6" borderId="8" xfId="0" applyFont="1" applyFill="1" applyBorder="1" applyAlignment="1">
      <alignment horizontal="left" vertical="center" wrapText="1"/>
    </xf>
    <xf numFmtId="0" fontId="9" fillId="6" borderId="4" xfId="0" applyFont="1" applyFill="1" applyBorder="1" applyAlignment="1">
      <alignment horizontal="left" vertical="center" wrapText="1"/>
    </xf>
    <xf numFmtId="0" fontId="9" fillId="6" borderId="2" xfId="0" applyFont="1" applyFill="1" applyBorder="1" applyAlignment="1">
      <alignment horizontal="left" vertical="center" wrapText="1"/>
    </xf>
    <xf numFmtId="0" fontId="9" fillId="6" borderId="14" xfId="0" applyFont="1" applyFill="1" applyBorder="1" applyAlignment="1">
      <alignment horizontal="left" vertical="center" wrapText="1"/>
    </xf>
    <xf numFmtId="0" fontId="9" fillId="6" borderId="12" xfId="0" applyFont="1" applyFill="1" applyBorder="1" applyAlignment="1">
      <alignment horizontal="left" vertical="center" wrapText="1"/>
    </xf>
    <xf numFmtId="0" fontId="9" fillId="6" borderId="3" xfId="0" applyFont="1" applyFill="1" applyBorder="1" applyAlignment="1">
      <alignment horizontal="left" vertical="center" wrapText="1"/>
    </xf>
    <xf numFmtId="0" fontId="12" fillId="2" borderId="9" xfId="0" applyFont="1" applyFill="1" applyBorder="1" applyAlignment="1" applyProtection="1">
      <alignment horizontal="center" vertical="center" wrapText="1"/>
      <protection locked="0"/>
    </xf>
    <xf numFmtId="0" fontId="9" fillId="6" borderId="9"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42" fillId="6" borderId="4" xfId="1" applyFont="1" applyFill="1" applyBorder="1" applyAlignment="1" applyProtection="1">
      <alignment horizontal="center" vertical="top" wrapText="1"/>
    </xf>
    <xf numFmtId="0" fontId="42" fillId="6" borderId="4" xfId="1" applyFont="1" applyFill="1" applyBorder="1" applyAlignment="1" applyProtection="1">
      <alignment horizontal="center" vertical="top"/>
    </xf>
    <xf numFmtId="0" fontId="13" fillId="6" borderId="8" xfId="0" applyFont="1" applyFill="1" applyBorder="1" applyAlignment="1">
      <alignment horizontal="left" vertical="center" wrapText="1" indent="1"/>
    </xf>
    <xf numFmtId="0" fontId="13" fillId="6" borderId="4" xfId="0" applyFont="1" applyFill="1" applyBorder="1" applyAlignment="1">
      <alignment horizontal="left" vertical="center" wrapText="1" indent="1"/>
    </xf>
    <xf numFmtId="0" fontId="13" fillId="6" borderId="8" xfId="0" applyFont="1" applyFill="1" applyBorder="1" applyAlignment="1">
      <alignment horizontal="left" vertical="center" indent="1"/>
    </xf>
    <xf numFmtId="0" fontId="13" fillId="6" borderId="4" xfId="0" applyFont="1" applyFill="1" applyBorder="1" applyAlignment="1">
      <alignment horizontal="left" vertical="center" indent="1"/>
    </xf>
    <xf numFmtId="0" fontId="13" fillId="6" borderId="9" xfId="0" applyFont="1" applyFill="1" applyBorder="1" applyAlignment="1">
      <alignment horizontal="left" vertical="center" indent="1"/>
    </xf>
    <xf numFmtId="0" fontId="13" fillId="6" borderId="9" xfId="0" applyFont="1" applyFill="1" applyBorder="1" applyAlignment="1">
      <alignment horizontal="left" vertical="center" wrapText="1" indent="1"/>
    </xf>
    <xf numFmtId="49" fontId="12" fillId="6" borderId="0" xfId="0" applyNumberFormat="1" applyFont="1" applyFill="1" applyAlignment="1">
      <alignment horizontal="left" vertical="top" wrapText="1" readingOrder="1"/>
    </xf>
    <xf numFmtId="0" fontId="12" fillId="6" borderId="0" xfId="0" applyFont="1" applyFill="1" applyAlignment="1" applyProtection="1">
      <alignment horizontal="center" vertical="center" wrapText="1"/>
      <protection locked="0"/>
    </xf>
    <xf numFmtId="0" fontId="1" fillId="6" borderId="0" xfId="0" applyFont="1" applyFill="1" applyAlignment="1">
      <alignment horizontal="left" vertical="center" wrapText="1" indent="1"/>
    </xf>
    <xf numFmtId="0" fontId="9" fillId="0" borderId="8" xfId="0" applyFont="1" applyBorder="1" applyAlignment="1">
      <alignment horizontal="left" vertical="center" wrapText="1" indent="1"/>
    </xf>
    <xf numFmtId="0" fontId="9" fillId="0" borderId="9" xfId="0" applyFont="1" applyBorder="1" applyAlignment="1">
      <alignment horizontal="left" vertical="center" wrapText="1" indent="1"/>
    </xf>
    <xf numFmtId="0" fontId="1" fillId="0" borderId="8" xfId="0" applyFont="1" applyBorder="1" applyAlignment="1">
      <alignment horizontal="left" vertical="center" wrapText="1" indent="1"/>
    </xf>
    <xf numFmtId="0" fontId="1" fillId="0" borderId="9" xfId="0" applyFont="1" applyBorder="1" applyAlignment="1">
      <alignment horizontal="left" vertical="center" wrapText="1" indent="1"/>
    </xf>
    <xf numFmtId="0" fontId="37" fillId="6" borderId="0" xfId="0" applyFont="1" applyFill="1" applyAlignment="1">
      <alignment horizontal="left" wrapText="1"/>
    </xf>
    <xf numFmtId="0" fontId="12" fillId="6" borderId="0" xfId="0" applyFont="1" applyFill="1" applyAlignment="1">
      <alignment horizontal="left" wrapText="1"/>
    </xf>
    <xf numFmtId="49" fontId="12" fillId="6" borderId="0" xfId="0" applyNumberFormat="1" applyFont="1" applyFill="1" applyAlignment="1">
      <alignment horizontal="left" vertical="center" wrapText="1" readingOrder="1"/>
    </xf>
    <xf numFmtId="0" fontId="37" fillId="0" borderId="0" xfId="0" applyFont="1" applyAlignment="1">
      <alignment horizontal="left" vertical="top"/>
    </xf>
    <xf numFmtId="0" fontId="37" fillId="0" borderId="0" xfId="0" applyFont="1" applyAlignment="1">
      <alignment horizontal="left" vertical="top" wrapText="1"/>
    </xf>
    <xf numFmtId="0" fontId="9" fillId="6" borderId="0" xfId="0" applyFont="1" applyFill="1" applyAlignment="1">
      <alignment horizontal="center" vertical="center" wrapText="1"/>
    </xf>
    <xf numFmtId="0" fontId="1" fillId="0" borderId="4" xfId="0" applyFont="1" applyBorder="1" applyAlignment="1">
      <alignment horizontal="center" vertical="center" wrapText="1"/>
    </xf>
    <xf numFmtId="0" fontId="10" fillId="0" borderId="15" xfId="0" applyFont="1" applyBorder="1" applyAlignment="1">
      <alignment horizontal="center" vertical="top" wrapText="1"/>
    </xf>
    <xf numFmtId="0" fontId="10" fillId="0" borderId="10" xfId="0" applyFont="1" applyBorder="1" applyAlignment="1">
      <alignment horizontal="center" vertical="top" wrapText="1"/>
    </xf>
    <xf numFmtId="14" fontId="19" fillId="2" borderId="12" xfId="0" applyNumberFormat="1" applyFont="1" applyFill="1" applyBorder="1" applyAlignment="1" applyProtection="1">
      <alignment horizontal="center" vertical="center" wrapText="1"/>
      <protection locked="0"/>
    </xf>
    <xf numFmtId="14" fontId="19" fillId="2" borderId="3" xfId="0" applyNumberFormat="1" applyFont="1" applyFill="1" applyBorder="1" applyAlignment="1" applyProtection="1">
      <alignment horizontal="center" vertical="center" wrapText="1"/>
      <protection locked="0"/>
    </xf>
    <xf numFmtId="0" fontId="12" fillId="6" borderId="0" xfId="0" applyFont="1" applyFill="1" applyAlignment="1">
      <alignment horizontal="left" vertical="center" wrapText="1"/>
    </xf>
    <xf numFmtId="0" fontId="23" fillId="6" borderId="2" xfId="0" applyFont="1" applyFill="1" applyBorder="1" applyAlignment="1">
      <alignment horizontal="left" vertical="top" wrapText="1"/>
    </xf>
    <xf numFmtId="0" fontId="19" fillId="2" borderId="7" xfId="0" applyFont="1" applyFill="1" applyBorder="1" applyAlignment="1" applyProtection="1">
      <alignment horizontal="center" vertical="center" wrapText="1"/>
      <protection locked="0"/>
    </xf>
    <xf numFmtId="0" fontId="19" fillId="2" borderId="6" xfId="0" applyFont="1" applyFill="1" applyBorder="1" applyAlignment="1" applyProtection="1">
      <alignment horizontal="center" vertical="center" wrapText="1"/>
      <protection locked="0"/>
    </xf>
    <xf numFmtId="0" fontId="10" fillId="0" borderId="11" xfId="0" applyFont="1" applyBorder="1" applyAlignment="1">
      <alignment horizontal="center" vertical="top" wrapText="1"/>
    </xf>
    <xf numFmtId="0" fontId="37" fillId="4" borderId="0" xfId="0" applyFont="1" applyFill="1" applyAlignment="1" applyProtection="1">
      <alignment horizontal="center" vertical="center" wrapText="1"/>
      <protection locked="0"/>
    </xf>
    <xf numFmtId="0" fontId="13" fillId="6" borderId="4" xfId="0" applyFont="1" applyFill="1" applyBorder="1" applyAlignment="1">
      <alignment horizontal="center" vertical="center" wrapText="1"/>
    </xf>
    <xf numFmtId="0" fontId="13" fillId="6" borderId="9" xfId="0" applyFont="1" applyFill="1" applyBorder="1" applyAlignment="1">
      <alignment horizontal="center" vertical="center" wrapText="1"/>
    </xf>
    <xf numFmtId="0" fontId="13" fillId="2" borderId="4" xfId="0" applyFont="1" applyFill="1" applyBorder="1" applyAlignment="1" applyProtection="1">
      <alignment horizontal="center" vertical="center" wrapText="1"/>
      <protection locked="0"/>
    </xf>
    <xf numFmtId="0" fontId="45" fillId="2" borderId="20" xfId="1" applyFont="1" applyFill="1" applyBorder="1" applyAlignment="1">
      <alignment horizontal="center" vertical="center" wrapText="1"/>
      <protection locked="0"/>
    </xf>
    <xf numFmtId="0" fontId="45" fillId="2" borderId="21" xfId="1" applyFont="1" applyFill="1" applyBorder="1" applyAlignment="1">
      <alignment horizontal="center" vertical="center" wrapText="1"/>
      <protection locked="0"/>
    </xf>
    <xf numFmtId="0" fontId="45" fillId="2" borderId="22" xfId="1" applyFont="1" applyFill="1" applyBorder="1" applyAlignment="1">
      <alignment horizontal="center" vertical="center" wrapText="1"/>
      <protection locked="0"/>
    </xf>
    <xf numFmtId="0" fontId="45" fillId="2" borderId="23" xfId="1" applyFont="1" applyFill="1" applyBorder="1" applyAlignment="1">
      <alignment horizontal="center" vertical="center" wrapText="1"/>
      <protection locked="0"/>
    </xf>
    <xf numFmtId="0" fontId="45" fillId="2" borderId="0" xfId="1" applyFont="1" applyFill="1" applyAlignment="1">
      <alignment horizontal="center" vertical="center" wrapText="1"/>
      <protection locked="0"/>
    </xf>
    <xf numFmtId="0" fontId="45" fillId="2" borderId="24" xfId="1" applyFont="1" applyFill="1" applyBorder="1" applyAlignment="1">
      <alignment horizontal="center" vertical="center" wrapText="1"/>
      <protection locked="0"/>
    </xf>
    <xf numFmtId="0" fontId="45" fillId="2" borderId="25" xfId="1" applyFont="1" applyFill="1" applyBorder="1" applyAlignment="1">
      <alignment horizontal="center" vertical="center" wrapText="1"/>
      <protection locked="0"/>
    </xf>
    <xf numFmtId="0" fontId="45" fillId="2" borderId="26" xfId="1" applyFont="1" applyFill="1" applyBorder="1" applyAlignment="1">
      <alignment horizontal="center" vertical="center" wrapText="1"/>
      <protection locked="0"/>
    </xf>
    <xf numFmtId="0" fontId="45" fillId="2" borderId="27" xfId="1" applyFont="1" applyFill="1" applyBorder="1" applyAlignment="1">
      <alignment horizontal="center" vertical="center" wrapText="1"/>
      <protection locked="0"/>
    </xf>
    <xf numFmtId="49" fontId="46" fillId="6" borderId="20" xfId="1" applyNumberFormat="1" applyFont="1" applyFill="1" applyBorder="1" applyAlignment="1" applyProtection="1">
      <alignment horizontal="center" vertical="center" shrinkToFit="1"/>
    </xf>
    <xf numFmtId="49" fontId="46" fillId="6" borderId="21" xfId="1" applyNumberFormat="1" applyFont="1" applyFill="1" applyBorder="1" applyAlignment="1" applyProtection="1">
      <alignment horizontal="center" vertical="center" shrinkToFit="1"/>
    </xf>
    <xf numFmtId="49" fontId="46" fillId="6" borderId="22" xfId="1" applyNumberFormat="1" applyFont="1" applyFill="1" applyBorder="1" applyAlignment="1" applyProtection="1">
      <alignment horizontal="center" vertical="center" shrinkToFit="1"/>
    </xf>
    <xf numFmtId="49" fontId="46" fillId="6" borderId="25" xfId="1" applyNumberFormat="1" applyFont="1" applyFill="1" applyBorder="1" applyAlignment="1" applyProtection="1">
      <alignment horizontal="center" vertical="center" shrinkToFit="1"/>
    </xf>
    <xf numFmtId="49" fontId="46" fillId="6" borderId="26" xfId="1" applyNumberFormat="1" applyFont="1" applyFill="1" applyBorder="1" applyAlignment="1" applyProtection="1">
      <alignment horizontal="center" vertical="center" shrinkToFit="1"/>
    </xf>
    <xf numFmtId="49" fontId="46" fillId="6" borderId="27" xfId="1" applyNumberFormat="1" applyFont="1" applyFill="1" applyBorder="1" applyAlignment="1" applyProtection="1">
      <alignment horizontal="center" vertical="center" shrinkToFit="1"/>
    </xf>
    <xf numFmtId="0" fontId="47" fillId="6" borderId="0" xfId="1" applyFont="1" applyFill="1" applyAlignment="1" applyProtection="1">
      <alignment horizontal="center" vertical="center"/>
    </xf>
    <xf numFmtId="0" fontId="47" fillId="6" borderId="28" xfId="1" applyFont="1" applyFill="1" applyBorder="1" applyAlignment="1" applyProtection="1">
      <alignment horizontal="center" vertical="center"/>
    </xf>
    <xf numFmtId="0" fontId="47" fillId="6" borderId="29" xfId="1" applyFont="1" applyFill="1" applyBorder="1" applyAlignment="1" applyProtection="1">
      <alignment horizontal="center" vertical="center"/>
    </xf>
    <xf numFmtId="0" fontId="47" fillId="6" borderId="30" xfId="1" applyFont="1" applyFill="1" applyBorder="1" applyAlignment="1" applyProtection="1">
      <alignment horizontal="center" vertical="center"/>
    </xf>
    <xf numFmtId="0" fontId="44" fillId="6" borderId="29" xfId="1" applyFont="1" applyFill="1" applyBorder="1" applyAlignment="1" applyProtection="1">
      <alignment horizontal="center"/>
    </xf>
    <xf numFmtId="0" fontId="47" fillId="6" borderId="26" xfId="1" applyFont="1" applyFill="1" applyBorder="1" applyAlignment="1" applyProtection="1">
      <alignment horizontal="center"/>
    </xf>
    <xf numFmtId="0" fontId="47" fillId="6" borderId="0" xfId="1" applyFont="1" applyFill="1" applyAlignment="1" applyProtection="1">
      <alignment horizontal="left" vertical="center"/>
    </xf>
    <xf numFmtId="0" fontId="47" fillId="6" borderId="24" xfId="1" applyFont="1" applyFill="1" applyBorder="1" applyAlignment="1" applyProtection="1">
      <alignment horizontal="left" vertical="center"/>
    </xf>
    <xf numFmtId="166" fontId="47" fillId="6" borderId="28" xfId="1" applyNumberFormat="1" applyFont="1" applyFill="1" applyBorder="1" applyAlignment="1" applyProtection="1">
      <alignment horizontal="center" vertical="center"/>
    </xf>
    <xf numFmtId="166" fontId="47" fillId="6" borderId="29" xfId="1" applyNumberFormat="1" applyFont="1" applyFill="1" applyBorder="1" applyAlignment="1" applyProtection="1">
      <alignment horizontal="center" vertical="center"/>
    </xf>
    <xf numFmtId="166" fontId="47" fillId="6" borderId="30" xfId="1" applyNumberFormat="1" applyFont="1" applyFill="1" applyBorder="1" applyAlignment="1" applyProtection="1">
      <alignment horizontal="center" vertical="center"/>
    </xf>
    <xf numFmtId="49" fontId="47" fillId="6" borderId="28" xfId="1" applyNumberFormat="1" applyFont="1" applyFill="1" applyBorder="1" applyAlignment="1" applyProtection="1">
      <alignment horizontal="center" vertical="center"/>
    </xf>
    <xf numFmtId="14" fontId="47" fillId="2" borderId="28" xfId="1" applyNumberFormat="1" applyFont="1" applyFill="1" applyBorder="1" applyAlignment="1">
      <alignment horizontal="center"/>
      <protection locked="0"/>
    </xf>
    <xf numFmtId="14" fontId="47" fillId="2" borderId="29" xfId="1" applyNumberFormat="1" applyFont="1" applyFill="1" applyBorder="1" applyAlignment="1">
      <alignment horizontal="center"/>
      <protection locked="0"/>
    </xf>
    <xf numFmtId="14" fontId="47" fillId="2" borderId="30" xfId="1" applyNumberFormat="1" applyFont="1" applyFill="1" applyBorder="1" applyAlignment="1">
      <alignment horizontal="center"/>
      <protection locked="0"/>
    </xf>
    <xf numFmtId="0" fontId="44" fillId="6" borderId="0" xfId="1" applyFont="1" applyFill="1" applyAlignment="1" applyProtection="1">
      <alignment horizontal="center"/>
    </xf>
    <xf numFmtId="0" fontId="38" fillId="6" borderId="0" xfId="1" applyFill="1" applyAlignment="1" applyProtection="1">
      <alignment horizontal="center" vertical="center" wrapText="1"/>
    </xf>
    <xf numFmtId="0" fontId="38" fillId="6" borderId="0" xfId="1" applyFill="1" applyAlignment="1" applyProtection="1">
      <alignment horizontal="center" vertical="center"/>
    </xf>
    <xf numFmtId="0" fontId="49" fillId="3" borderId="12" xfId="0" applyFont="1" applyFill="1" applyBorder="1" applyAlignment="1" applyProtection="1">
      <alignment horizontal="left" vertical="top" wrapText="1" indent="1"/>
    </xf>
    <xf numFmtId="0" fontId="49" fillId="3" borderId="3" xfId="0" applyFont="1" applyFill="1" applyBorder="1" applyAlignment="1" applyProtection="1">
      <alignment horizontal="left" vertical="top" wrapText="1" indent="1"/>
    </xf>
    <xf numFmtId="0" fontId="49" fillId="3" borderId="13" xfId="0" applyFont="1" applyFill="1" applyBorder="1" applyAlignment="1" applyProtection="1">
      <alignment horizontal="left" vertical="top" wrapText="1" indent="1"/>
    </xf>
    <xf numFmtId="49" fontId="20" fillId="3" borderId="5" xfId="0" applyNumberFormat="1" applyFont="1" applyFill="1" applyBorder="1" applyAlignment="1" applyProtection="1">
      <alignment horizontal="left" vertical="top" wrapText="1" indent="1"/>
    </xf>
    <xf numFmtId="0" fontId="49" fillId="3" borderId="2" xfId="0" applyFont="1" applyFill="1" applyBorder="1" applyAlignment="1" applyProtection="1">
      <alignment horizontal="left" vertical="top" wrapText="1" indent="1"/>
    </xf>
    <xf numFmtId="0" fontId="49" fillId="3" borderId="14" xfId="0" applyFont="1" applyFill="1" applyBorder="1" applyAlignment="1" applyProtection="1">
      <alignment horizontal="left" vertical="top" wrapText="1" indent="1"/>
    </xf>
    <xf numFmtId="0" fontId="1" fillId="6" borderId="8" xfId="0" applyFont="1" applyFill="1" applyBorder="1" applyAlignment="1" applyProtection="1">
      <alignment horizontal="left" vertical="center" wrapText="1" indent="1"/>
    </xf>
    <xf numFmtId="0" fontId="1" fillId="6" borderId="9" xfId="0" applyFont="1" applyFill="1" applyBorder="1" applyAlignment="1" applyProtection="1">
      <alignment horizontal="left" vertical="center" wrapText="1" indent="1"/>
    </xf>
    <xf numFmtId="0" fontId="13" fillId="6" borderId="8" xfId="0" applyFont="1" applyFill="1" applyBorder="1" applyAlignment="1" applyProtection="1">
      <alignment horizontal="left" vertical="center" indent="1"/>
    </xf>
    <xf numFmtId="0" fontId="13" fillId="6" borderId="4" xfId="0" applyFont="1" applyFill="1" applyBorder="1" applyAlignment="1" applyProtection="1">
      <alignment horizontal="left" vertical="center" indent="1"/>
    </xf>
    <xf numFmtId="0" fontId="13" fillId="6" borderId="9" xfId="0" applyFont="1" applyFill="1" applyBorder="1" applyAlignment="1" applyProtection="1">
      <alignment horizontal="left" vertical="center" indent="1"/>
    </xf>
    <xf numFmtId="0" fontId="1" fillId="0" borderId="1" xfId="0" applyFont="1" applyBorder="1" applyAlignment="1" applyProtection="1">
      <alignment horizontal="center" vertical="center" wrapText="1"/>
    </xf>
    <xf numFmtId="0" fontId="13" fillId="6" borderId="8" xfId="0" applyFont="1" applyFill="1" applyBorder="1" applyAlignment="1" applyProtection="1">
      <alignment horizontal="left" vertical="center" wrapText="1" indent="1"/>
    </xf>
    <xf numFmtId="0" fontId="13" fillId="6" borderId="4" xfId="0" applyFont="1" applyFill="1" applyBorder="1" applyAlignment="1" applyProtection="1">
      <alignment horizontal="left" vertical="center" wrapText="1" indent="1"/>
    </xf>
    <xf numFmtId="0" fontId="13" fillId="6" borderId="9" xfId="0" applyFont="1" applyFill="1" applyBorder="1" applyAlignment="1" applyProtection="1">
      <alignment horizontal="left" vertical="center" wrapText="1" indent="1"/>
    </xf>
    <xf numFmtId="0" fontId="13" fillId="6"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52" fillId="0" borderId="1" xfId="1" applyFont="1" applyBorder="1" applyAlignment="1" applyProtection="1">
      <alignment horizontal="left" vertical="top" wrapText="1"/>
    </xf>
    <xf numFmtId="0" fontId="1" fillId="0" borderId="1" xfId="0" applyFont="1" applyBorder="1" applyAlignment="1" applyProtection="1">
      <alignment horizontal="center" vertical="center" wrapText="1"/>
    </xf>
    <xf numFmtId="0" fontId="13" fillId="6"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49" fontId="51" fillId="2" borderId="32" xfId="1" applyNumberFormat="1" applyFont="1" applyFill="1" applyBorder="1" applyAlignment="1" applyProtection="1">
      <alignment horizontal="left" vertical="top" wrapText="1"/>
    </xf>
    <xf numFmtId="49" fontId="52" fillId="9" borderId="1" xfId="1" applyNumberFormat="1" applyFont="1" applyFill="1" applyBorder="1" applyAlignment="1" applyProtection="1">
      <alignment horizontal="left" vertical="top" wrapText="1"/>
      <protection locked="0"/>
    </xf>
    <xf numFmtId="49" fontId="7" fillId="2" borderId="1" xfId="1" applyNumberFormat="1" applyFont="1" applyFill="1" applyBorder="1" applyAlignment="1" applyProtection="1">
      <alignment horizontal="left" vertical="top" wrapText="1"/>
      <protection locked="0"/>
    </xf>
    <xf numFmtId="49" fontId="52" fillId="9" borderId="32" xfId="1" applyNumberFormat="1" applyFont="1" applyFill="1" applyBorder="1" applyAlignment="1" applyProtection="1">
      <alignment horizontal="left" vertical="top" wrapText="1"/>
      <protection locked="0"/>
    </xf>
    <xf numFmtId="0" fontId="13" fillId="2" borderId="8" xfId="0" applyFont="1" applyFill="1" applyBorder="1" applyAlignment="1" applyProtection="1">
      <alignment horizontal="left" vertical="center" indent="1"/>
    </xf>
    <xf numFmtId="0" fontId="13" fillId="2" borderId="4" xfId="0" applyFont="1" applyFill="1" applyBorder="1" applyAlignment="1" applyProtection="1">
      <alignment horizontal="left" vertical="center" indent="1"/>
    </xf>
    <xf numFmtId="0" fontId="13" fillId="2" borderId="9" xfId="0" applyFont="1" applyFill="1" applyBorder="1" applyAlignment="1" applyProtection="1">
      <alignment horizontal="left" vertical="center" indent="1"/>
    </xf>
    <xf numFmtId="0" fontId="13" fillId="2" borderId="8" xfId="0" applyFont="1" applyFill="1" applyBorder="1" applyAlignment="1" applyProtection="1">
      <alignment horizontal="left" vertical="center" wrapText="1" indent="1"/>
    </xf>
    <xf numFmtId="0" fontId="13" fillId="2" borderId="4" xfId="0" applyFont="1" applyFill="1" applyBorder="1" applyAlignment="1" applyProtection="1">
      <alignment horizontal="left" vertical="center" wrapText="1" indent="1"/>
    </xf>
    <xf numFmtId="0" fontId="13" fillId="2" borderId="9" xfId="0" applyFont="1" applyFill="1" applyBorder="1" applyAlignment="1" applyProtection="1">
      <alignment horizontal="left" vertical="center" wrapText="1" indent="1"/>
    </xf>
    <xf numFmtId="0" fontId="13" fillId="2" borderId="8" xfId="0" applyFont="1" applyFill="1" applyBorder="1" applyAlignment="1" applyProtection="1">
      <alignment horizontal="center" vertical="center" wrapText="1"/>
    </xf>
    <xf numFmtId="0" fontId="13" fillId="2" borderId="9" xfId="0" applyFont="1" applyFill="1" applyBorder="1" applyAlignment="1" applyProtection="1">
      <alignment horizontal="center" vertical="center" wrapText="1"/>
    </xf>
  </cellXfs>
  <cellStyles count="2">
    <cellStyle name="Normální" xfId="0" builtinId="0"/>
    <cellStyle name="Normální 2" xfId="1" xr:uid="{C8EEF6DB-2AB6-4BCC-B1CB-63E6C4ADA7C5}"/>
  </cellStyles>
  <dxfs count="0"/>
  <tableStyles count="0" defaultTableStyle="TableStyleMedium9" defaultPivotStyle="PivotStyleLight16"/>
  <colors>
    <mruColors>
      <color rgb="FFF2F2F2"/>
      <color rgb="FFDDEBF7"/>
      <color rgb="FFC5D9F1"/>
      <color rgb="FF008BD0"/>
      <color rgb="FFE500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10</xdr:col>
      <xdr:colOff>43492</xdr:colOff>
      <xdr:row>1</xdr:row>
      <xdr:rowOff>104775</xdr:rowOff>
    </xdr:from>
    <xdr:to>
      <xdr:col>12</xdr:col>
      <xdr:colOff>186188</xdr:colOff>
      <xdr:row>1</xdr:row>
      <xdr:rowOff>714375</xdr:rowOff>
    </xdr:to>
    <xdr:pic>
      <xdr:nvPicPr>
        <xdr:cNvPr id="2" name="Obrázek 1">
          <a:extLst>
            <a:ext uri="{FF2B5EF4-FFF2-40B4-BE49-F238E27FC236}">
              <a16:creationId xmlns:a16="http://schemas.microsoft.com/office/drawing/2014/main" id="{2AC7AD14-5D3F-A882-5AC8-69AE8E8D1193}"/>
            </a:ext>
          </a:extLst>
        </xdr:cNvPr>
        <xdr:cNvPicPr>
          <a:picLocks noChangeAspect="1"/>
        </xdr:cNvPicPr>
      </xdr:nvPicPr>
      <xdr:blipFill>
        <a:blip xmlns:r="http://schemas.openxmlformats.org/officeDocument/2006/relationships" r:embed="rId1">
          <a:lum bright="70000" contrast="-70000"/>
          <a:alphaModFix/>
          <a:extLst>
            <a:ext uri="{BEBA8EAE-BF5A-486C-A8C5-ECC9F3942E4B}">
              <a14:imgProps xmlns:a14="http://schemas.microsoft.com/office/drawing/2010/main">
                <a14:imgLayer r:embed="rId2">
                  <a14:imgEffect>
                    <a14:colorTemperature colorTemp="6139"/>
                  </a14:imgEffect>
                  <a14:imgEffect>
                    <a14:saturation sat="197000"/>
                  </a14:imgEffect>
                </a14:imgLayer>
              </a14:imgProps>
            </a:ext>
          </a:extLst>
        </a:blip>
        <a:stretch>
          <a:fillRect/>
        </a:stretch>
      </xdr:blipFill>
      <xdr:spPr>
        <a:xfrm>
          <a:off x="6891967" y="266700"/>
          <a:ext cx="790396" cy="609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146161</xdr:colOff>
      <xdr:row>1</xdr:row>
      <xdr:rowOff>79612</xdr:rowOff>
    </xdr:from>
    <xdr:to>
      <xdr:col>10</xdr:col>
      <xdr:colOff>282145</xdr:colOff>
      <xdr:row>3</xdr:row>
      <xdr:rowOff>98347</xdr:rowOff>
    </xdr:to>
    <xdr:pic>
      <xdr:nvPicPr>
        <xdr:cNvPr id="2" name="Obrázek 1" descr="http://upload.wikimedia.org/wikipedia/commons/thumb/6/66/Conformit%C3%A9_Europ%C3%A9enne_%28logo%29.svg/220px-Conformit%C3%A9_Europ%C3%A9enne_%28logo%29.svg.png">
          <a:extLst>
            <a:ext uri="{FF2B5EF4-FFF2-40B4-BE49-F238E27FC236}">
              <a16:creationId xmlns:a16="http://schemas.microsoft.com/office/drawing/2014/main" id="{D7CA9714-1B35-4CD6-82D5-906A9269AF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0661" y="174862"/>
          <a:ext cx="469359" cy="323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53ACE-CAFD-4B3C-94C0-9D1883CB12CF}">
  <sheetPr codeName="List2"/>
  <dimension ref="A1:Y39"/>
  <sheetViews>
    <sheetView tabSelected="1" view="pageBreakPreview" zoomScaleNormal="100" zoomScaleSheetLayoutView="100" workbookViewId="0">
      <selection activeCell="J10" sqref="J10:K10"/>
    </sheetView>
  </sheetViews>
  <sheetFormatPr defaultColWidth="0" defaultRowHeight="12.75" x14ac:dyDescent="0.2"/>
  <cols>
    <col min="1" max="1" width="3.5" customWidth="1"/>
    <col min="2" max="2" width="20.83203125" customWidth="1"/>
    <col min="3" max="3" width="5.83203125" customWidth="1"/>
    <col min="4" max="6" width="11.83203125" customWidth="1"/>
    <col min="7" max="11" width="11.83203125" style="3" customWidth="1"/>
    <col min="12" max="12" width="11.83203125" customWidth="1"/>
    <col min="13" max="13" width="4.33203125" customWidth="1"/>
    <col min="14" max="4294" width="9.33203125" customWidth="1"/>
  </cols>
  <sheetData>
    <row r="1" spans="1:13" x14ac:dyDescent="0.2">
      <c r="A1" s="17"/>
      <c r="B1" s="17"/>
      <c r="C1" s="17"/>
      <c r="D1" s="17"/>
      <c r="E1" s="17"/>
      <c r="F1" s="17"/>
      <c r="G1" s="17"/>
      <c r="H1" s="17"/>
      <c r="I1" s="17"/>
      <c r="J1" s="17"/>
      <c r="K1" s="17"/>
      <c r="L1" s="17"/>
      <c r="M1" s="17"/>
    </row>
    <row r="2" spans="1:13" ht="154.5" customHeight="1" x14ac:dyDescent="0.2">
      <c r="A2" s="7"/>
      <c r="B2" s="146" t="s">
        <v>352</v>
      </c>
      <c r="C2" s="147"/>
      <c r="D2" s="147"/>
      <c r="E2" s="147"/>
      <c r="F2" s="147"/>
      <c r="G2" s="147"/>
      <c r="H2" s="147"/>
      <c r="I2" s="147"/>
      <c r="J2" s="147"/>
      <c r="K2" s="147"/>
      <c r="L2" s="148"/>
      <c r="M2" s="12"/>
    </row>
    <row r="3" spans="1:13" s="16" customFormat="1" ht="20.25" customHeight="1" x14ac:dyDescent="0.2">
      <c r="A3" s="17"/>
      <c r="B3" s="17"/>
      <c r="C3" s="17"/>
      <c r="D3" s="17"/>
      <c r="E3" s="17"/>
      <c r="F3" s="17"/>
      <c r="G3" s="17"/>
      <c r="H3" s="17"/>
      <c r="I3" s="17"/>
      <c r="J3" s="17"/>
      <c r="K3" s="17"/>
      <c r="L3" s="17"/>
      <c r="M3" s="17"/>
    </row>
    <row r="4" spans="1:13" ht="60" customHeight="1" x14ac:dyDescent="0.2">
      <c r="A4" s="7"/>
      <c r="B4" s="149" t="s">
        <v>1</v>
      </c>
      <c r="C4" s="150"/>
      <c r="D4" s="258" t="s">
        <v>364</v>
      </c>
      <c r="E4" s="259"/>
      <c r="F4" s="259"/>
      <c r="G4" s="259"/>
      <c r="H4" s="259"/>
      <c r="I4" s="259"/>
      <c r="J4" s="260"/>
      <c r="K4" s="151" t="s">
        <v>349</v>
      </c>
      <c r="L4" s="152"/>
      <c r="M4" s="13"/>
    </row>
    <row r="5" spans="1:13" ht="39.950000000000003" customHeight="1" x14ac:dyDescent="0.2">
      <c r="A5" s="7"/>
      <c r="B5" s="150" t="s">
        <v>2</v>
      </c>
      <c r="C5" s="150"/>
      <c r="D5" s="261" t="s">
        <v>8</v>
      </c>
      <c r="E5" s="262"/>
      <c r="F5" s="262"/>
      <c r="G5" s="262"/>
      <c r="H5" s="262"/>
      <c r="I5" s="262"/>
      <c r="J5" s="263"/>
      <c r="K5" s="264" t="s">
        <v>6</v>
      </c>
      <c r="L5" s="265"/>
      <c r="M5" s="8"/>
    </row>
    <row r="6" spans="1:13" ht="39.950000000000003" customHeight="1" x14ac:dyDescent="0.2">
      <c r="A6" s="7"/>
      <c r="B6" s="150" t="s">
        <v>3</v>
      </c>
      <c r="C6" s="150"/>
      <c r="D6" s="261" t="s">
        <v>9</v>
      </c>
      <c r="E6" s="262"/>
      <c r="F6" s="262"/>
      <c r="G6" s="262"/>
      <c r="H6" s="262"/>
      <c r="I6" s="262"/>
      <c r="J6" s="263"/>
      <c r="K6" s="151" t="s">
        <v>5</v>
      </c>
      <c r="L6" s="152"/>
      <c r="M6" s="8"/>
    </row>
    <row r="7" spans="1:13" ht="39.950000000000003" customHeight="1" x14ac:dyDescent="0.2">
      <c r="A7" s="7"/>
      <c r="B7" s="150" t="s">
        <v>4</v>
      </c>
      <c r="C7" s="150"/>
      <c r="D7" s="261" t="s">
        <v>10</v>
      </c>
      <c r="E7" s="262"/>
      <c r="F7" s="262"/>
      <c r="G7" s="262"/>
      <c r="H7" s="262"/>
      <c r="I7" s="262"/>
      <c r="J7" s="263"/>
      <c r="K7" s="264" t="s">
        <v>363</v>
      </c>
      <c r="L7" s="265"/>
      <c r="M7" s="8"/>
    </row>
    <row r="8" spans="1:13" ht="9.9499999999999993" customHeight="1" x14ac:dyDescent="0.2">
      <c r="A8" s="7"/>
      <c r="B8" s="8"/>
      <c r="C8" s="8"/>
      <c r="D8" s="8"/>
      <c r="E8" s="8"/>
      <c r="F8" s="8"/>
      <c r="G8" s="15"/>
      <c r="H8" s="15"/>
      <c r="I8" s="15"/>
      <c r="J8" s="15"/>
      <c r="K8" s="15"/>
      <c r="L8" s="8"/>
      <c r="M8" s="8"/>
    </row>
    <row r="9" spans="1:13" ht="4.5" customHeight="1" x14ac:dyDescent="0.2">
      <c r="A9" s="7"/>
      <c r="B9" s="25"/>
      <c r="C9" s="25"/>
      <c r="D9" s="25"/>
      <c r="E9" s="25"/>
      <c r="F9" s="25"/>
      <c r="G9" s="25"/>
      <c r="H9" s="25"/>
      <c r="I9" s="25"/>
      <c r="J9" s="25"/>
      <c r="K9" s="25"/>
      <c r="L9" s="24"/>
      <c r="M9" s="8"/>
    </row>
    <row r="10" spans="1:13" ht="23.1" customHeight="1" x14ac:dyDescent="0.2">
      <c r="A10" s="7"/>
      <c r="B10" s="156" t="s">
        <v>53</v>
      </c>
      <c r="C10" s="157"/>
      <c r="D10" s="157"/>
      <c r="E10" s="157"/>
      <c r="F10" s="157"/>
      <c r="G10" s="157"/>
      <c r="H10" s="157"/>
      <c r="I10" s="29" t="s">
        <v>15</v>
      </c>
      <c r="J10" s="154">
        <v>400</v>
      </c>
      <c r="K10" s="155"/>
      <c r="L10" s="28" t="s">
        <v>11</v>
      </c>
      <c r="M10" s="8"/>
    </row>
    <row r="11" spans="1:13" ht="23.1" customHeight="1" x14ac:dyDescent="0.2">
      <c r="A11" s="7"/>
      <c r="B11" s="156" t="s">
        <v>52</v>
      </c>
      <c r="C11" s="157"/>
      <c r="D11" s="157"/>
      <c r="E11" s="157"/>
      <c r="F11" s="157"/>
      <c r="G11" s="157"/>
      <c r="H11" s="157"/>
      <c r="I11" s="30" t="s">
        <v>16</v>
      </c>
      <c r="J11" s="154">
        <v>400</v>
      </c>
      <c r="K11" s="155"/>
      <c r="L11" s="28" t="s">
        <v>11</v>
      </c>
      <c r="M11" s="8"/>
    </row>
    <row r="12" spans="1:13" ht="23.1" customHeight="1" x14ac:dyDescent="0.2">
      <c r="A12" s="7"/>
      <c r="B12" s="156" t="s">
        <v>51</v>
      </c>
      <c r="C12" s="157"/>
      <c r="D12" s="157"/>
      <c r="E12" s="157"/>
      <c r="F12" s="157"/>
      <c r="G12" s="157"/>
      <c r="H12" s="157"/>
      <c r="I12" s="31" t="s">
        <v>17</v>
      </c>
      <c r="J12" s="154">
        <v>440</v>
      </c>
      <c r="K12" s="155"/>
      <c r="L12" s="28" t="s">
        <v>11</v>
      </c>
      <c r="M12" s="8"/>
    </row>
    <row r="13" spans="1:13" ht="23.1" customHeight="1" x14ac:dyDescent="0.2">
      <c r="A13" s="7"/>
      <c r="B13" s="156" t="s">
        <v>50</v>
      </c>
      <c r="C13" s="157"/>
      <c r="D13" s="157"/>
      <c r="E13" s="157"/>
      <c r="F13" s="157"/>
      <c r="G13" s="157"/>
      <c r="H13" s="157"/>
      <c r="I13" s="31" t="s">
        <v>18</v>
      </c>
      <c r="J13" s="140">
        <v>4</v>
      </c>
      <c r="K13" s="141"/>
      <c r="L13" s="28" t="s">
        <v>12</v>
      </c>
      <c r="M13" s="8"/>
    </row>
    <row r="14" spans="1:13" ht="23.1" customHeight="1" x14ac:dyDescent="0.2">
      <c r="A14" s="7"/>
      <c r="B14" s="156" t="s">
        <v>49</v>
      </c>
      <c r="C14" s="157"/>
      <c r="D14" s="157"/>
      <c r="E14" s="157"/>
      <c r="F14" s="157"/>
      <c r="G14" s="157"/>
      <c r="H14" s="157"/>
      <c r="I14" s="31" t="s">
        <v>19</v>
      </c>
      <c r="J14" s="154">
        <v>250</v>
      </c>
      <c r="K14" s="155"/>
      <c r="L14" s="28" t="s">
        <v>7</v>
      </c>
      <c r="M14" s="8"/>
    </row>
    <row r="15" spans="1:13" ht="23.1" customHeight="1" x14ac:dyDescent="0.2">
      <c r="A15" s="7"/>
      <c r="B15" s="156" t="s">
        <v>48</v>
      </c>
      <c r="C15" s="157"/>
      <c r="D15" s="157"/>
      <c r="E15" s="157"/>
      <c r="F15" s="157"/>
      <c r="G15" s="157"/>
      <c r="H15" s="157"/>
      <c r="I15" s="31" t="s">
        <v>20</v>
      </c>
      <c r="J15" s="154" t="s">
        <v>69</v>
      </c>
      <c r="K15" s="155"/>
      <c r="L15" s="28" t="s">
        <v>7</v>
      </c>
      <c r="M15" s="8"/>
    </row>
    <row r="16" spans="1:13" ht="23.1" customHeight="1" x14ac:dyDescent="0.2">
      <c r="A16" s="7"/>
      <c r="B16" s="156" t="s">
        <v>13</v>
      </c>
      <c r="C16" s="157"/>
      <c r="D16" s="157"/>
      <c r="E16" s="157"/>
      <c r="F16" s="157"/>
      <c r="G16" s="157"/>
      <c r="H16" s="157"/>
      <c r="I16" s="31" t="s">
        <v>21</v>
      </c>
      <c r="J16" s="154">
        <v>200</v>
      </c>
      <c r="K16" s="155"/>
      <c r="L16" s="28" t="s">
        <v>7</v>
      </c>
      <c r="M16" s="8"/>
    </row>
    <row r="17" spans="1:25" ht="23.1" customHeight="1" x14ac:dyDescent="0.2">
      <c r="A17" s="7"/>
      <c r="B17" s="156" t="s">
        <v>47</v>
      </c>
      <c r="C17" s="157"/>
      <c r="D17" s="157"/>
      <c r="E17" s="157"/>
      <c r="F17" s="157"/>
      <c r="G17" s="157"/>
      <c r="H17" s="157"/>
      <c r="I17" s="31" t="s">
        <v>22</v>
      </c>
      <c r="J17" s="154">
        <v>17</v>
      </c>
      <c r="K17" s="155"/>
      <c r="L17" s="28" t="s">
        <v>14</v>
      </c>
      <c r="M17" s="8"/>
    </row>
    <row r="18" spans="1:25" ht="23.1" customHeight="1" x14ac:dyDescent="0.2">
      <c r="A18" s="7"/>
      <c r="B18" s="156" t="s">
        <v>46</v>
      </c>
      <c r="C18" s="157"/>
      <c r="D18" s="157"/>
      <c r="E18" s="157"/>
      <c r="F18" s="157"/>
      <c r="G18" s="157"/>
      <c r="H18" s="157"/>
      <c r="I18" s="31" t="s">
        <v>23</v>
      </c>
      <c r="J18" s="106">
        <v>10</v>
      </c>
      <c r="K18" s="27" t="s">
        <v>14</v>
      </c>
      <c r="L18" s="107" t="s">
        <v>44</v>
      </c>
      <c r="M18" s="8"/>
    </row>
    <row r="19" spans="1:25" ht="23.1" customHeight="1" x14ac:dyDescent="0.2">
      <c r="A19" s="7"/>
      <c r="B19" s="156" t="s">
        <v>45</v>
      </c>
      <c r="C19" s="157"/>
      <c r="D19" s="157"/>
      <c r="E19" s="157"/>
      <c r="F19" s="157"/>
      <c r="G19" s="157"/>
      <c r="H19" s="157"/>
      <c r="I19" s="31" t="s">
        <v>24</v>
      </c>
      <c r="J19" s="155">
        <v>10</v>
      </c>
      <c r="K19" s="155"/>
      <c r="L19" s="28" t="s">
        <v>14</v>
      </c>
      <c r="M19" s="8"/>
    </row>
    <row r="20" spans="1:25" ht="23.1" customHeight="1" x14ac:dyDescent="0.2">
      <c r="A20" s="7"/>
      <c r="B20" s="156" t="s">
        <v>59</v>
      </c>
      <c r="C20" s="157"/>
      <c r="D20" s="157"/>
      <c r="E20" s="157"/>
      <c r="F20" s="157"/>
      <c r="G20" s="157"/>
      <c r="H20" s="157"/>
      <c r="I20" s="31" t="s">
        <v>25</v>
      </c>
      <c r="J20" s="155">
        <v>0.8</v>
      </c>
      <c r="K20" s="155"/>
      <c r="L20" s="28"/>
      <c r="M20" s="8"/>
    </row>
    <row r="21" spans="1:25" ht="23.1" customHeight="1" x14ac:dyDescent="0.2">
      <c r="A21" s="7"/>
      <c r="B21" s="156" t="s">
        <v>60</v>
      </c>
      <c r="C21" s="157"/>
      <c r="D21" s="157"/>
      <c r="E21" s="157"/>
      <c r="F21" s="157"/>
      <c r="G21" s="157"/>
      <c r="H21" s="157"/>
      <c r="I21" s="32" t="s">
        <v>26</v>
      </c>
      <c r="J21" s="155">
        <v>50</v>
      </c>
      <c r="K21" s="155"/>
      <c r="L21" s="28" t="s">
        <v>27</v>
      </c>
      <c r="M21" s="8"/>
    </row>
    <row r="22" spans="1:25" ht="23.1" customHeight="1" x14ac:dyDescent="0.2">
      <c r="A22" s="7"/>
      <c r="B22" s="156" t="s">
        <v>28</v>
      </c>
      <c r="C22" s="157"/>
      <c r="D22" s="157"/>
      <c r="E22" s="157"/>
      <c r="F22" s="157"/>
      <c r="G22" s="157"/>
      <c r="H22" s="157"/>
      <c r="I22" s="163"/>
      <c r="J22" s="154" t="s">
        <v>58</v>
      </c>
      <c r="K22" s="155"/>
      <c r="L22" s="162"/>
      <c r="M22" s="8"/>
      <c r="Q22" s="35"/>
      <c r="R22" s="35"/>
      <c r="S22" s="35"/>
      <c r="T22" s="35"/>
      <c r="U22" s="35"/>
      <c r="V22" s="35"/>
      <c r="W22" s="35"/>
      <c r="X22" s="35"/>
      <c r="Y22" s="35"/>
    </row>
    <row r="23" spans="1:25" ht="23.1" customHeight="1" x14ac:dyDescent="0.2">
      <c r="A23" s="7"/>
      <c r="B23" s="156" t="s">
        <v>29</v>
      </c>
      <c r="C23" s="157"/>
      <c r="D23" s="157"/>
      <c r="E23" s="157"/>
      <c r="F23" s="157"/>
      <c r="G23" s="37"/>
      <c r="H23" s="27"/>
      <c r="I23" s="31"/>
      <c r="J23" s="140">
        <v>3</v>
      </c>
      <c r="K23" s="141"/>
      <c r="L23" s="142"/>
      <c r="M23" s="8"/>
      <c r="Q23" s="36"/>
      <c r="R23" s="36"/>
      <c r="S23" s="36"/>
      <c r="T23" s="36"/>
      <c r="U23" s="36"/>
      <c r="V23" s="36"/>
      <c r="W23" s="36"/>
      <c r="X23" s="36"/>
      <c r="Y23" s="36"/>
    </row>
    <row r="24" spans="1:25" ht="23.1" customHeight="1" x14ac:dyDescent="0.2">
      <c r="A24" s="7"/>
      <c r="B24" s="156" t="s">
        <v>30</v>
      </c>
      <c r="C24" s="157"/>
      <c r="D24" s="157"/>
      <c r="E24" s="157"/>
      <c r="F24" s="157"/>
      <c r="G24" s="37"/>
      <c r="H24" s="26"/>
      <c r="I24" s="31"/>
      <c r="J24" s="140" t="s">
        <v>72</v>
      </c>
      <c r="K24" s="141"/>
      <c r="L24" s="142"/>
      <c r="M24" s="8"/>
    </row>
    <row r="25" spans="1:25" ht="23.1" customHeight="1" x14ac:dyDescent="0.2">
      <c r="A25" s="7"/>
      <c r="B25" s="156" t="s">
        <v>75</v>
      </c>
      <c r="C25" s="157"/>
      <c r="D25" s="157"/>
      <c r="E25" s="157"/>
      <c r="F25" s="157"/>
      <c r="G25" s="37"/>
      <c r="H25" s="26"/>
      <c r="I25" s="31"/>
      <c r="J25" s="140" t="s">
        <v>107</v>
      </c>
      <c r="K25" s="141"/>
      <c r="L25" s="142"/>
      <c r="M25" s="8"/>
    </row>
    <row r="26" spans="1:25" ht="23.1" customHeight="1" x14ac:dyDescent="0.2">
      <c r="A26" s="7"/>
      <c r="B26" s="156" t="s">
        <v>31</v>
      </c>
      <c r="C26" s="157"/>
      <c r="D26" s="157"/>
      <c r="E26" s="157"/>
      <c r="F26" s="157"/>
      <c r="G26" s="37"/>
      <c r="H26" s="26"/>
      <c r="I26" s="31"/>
      <c r="J26" s="140" t="s">
        <v>109</v>
      </c>
      <c r="K26" s="141"/>
      <c r="L26" s="142"/>
      <c r="M26" s="8"/>
    </row>
    <row r="27" spans="1:25" ht="23.1" customHeight="1" x14ac:dyDescent="0.2">
      <c r="A27" s="7"/>
      <c r="B27" s="156" t="s">
        <v>61</v>
      </c>
      <c r="C27" s="157"/>
      <c r="D27" s="157"/>
      <c r="E27" s="157"/>
      <c r="F27" s="157"/>
      <c r="G27" s="37"/>
      <c r="H27" s="26"/>
      <c r="I27" s="31" t="s">
        <v>32</v>
      </c>
      <c r="J27" s="140">
        <v>54</v>
      </c>
      <c r="K27" s="141"/>
      <c r="L27" s="142"/>
      <c r="M27" s="8"/>
    </row>
    <row r="28" spans="1:25" ht="23.1" customHeight="1" x14ac:dyDescent="0.2">
      <c r="A28" s="7"/>
      <c r="B28" s="156" t="s">
        <v>33</v>
      </c>
      <c r="C28" s="157"/>
      <c r="D28" s="157"/>
      <c r="E28" s="157"/>
      <c r="F28" s="157"/>
      <c r="G28" s="157"/>
      <c r="H28" s="157"/>
      <c r="I28" s="31"/>
      <c r="J28" s="140" t="s">
        <v>77</v>
      </c>
      <c r="K28" s="141"/>
      <c r="L28" s="142"/>
      <c r="M28" s="8"/>
    </row>
    <row r="29" spans="1:25" ht="23.1" customHeight="1" x14ac:dyDescent="0.2">
      <c r="A29" s="7"/>
      <c r="B29" s="156" t="s">
        <v>34</v>
      </c>
      <c r="C29" s="157"/>
      <c r="D29" s="157"/>
      <c r="E29" s="157"/>
      <c r="F29" s="157"/>
      <c r="G29" s="37"/>
      <c r="H29" s="26"/>
      <c r="I29" s="31" t="s">
        <v>35</v>
      </c>
      <c r="J29" s="140" t="s">
        <v>79</v>
      </c>
      <c r="K29" s="141"/>
      <c r="L29" s="142"/>
      <c r="M29" s="8"/>
    </row>
    <row r="30" spans="1:25" ht="23.1" customHeight="1" x14ac:dyDescent="0.2">
      <c r="A30" s="7"/>
      <c r="B30" s="156" t="s">
        <v>62</v>
      </c>
      <c r="C30" s="157"/>
      <c r="D30" s="157"/>
      <c r="E30" s="157"/>
      <c r="F30" s="157"/>
      <c r="G30" s="37"/>
      <c r="H30" s="26"/>
      <c r="I30" s="31"/>
      <c r="J30" s="154" t="s">
        <v>58</v>
      </c>
      <c r="K30" s="155"/>
      <c r="L30" s="162"/>
      <c r="M30" s="8"/>
    </row>
    <row r="31" spans="1:25" ht="23.1" customHeight="1" x14ac:dyDescent="0.2">
      <c r="A31" s="7"/>
      <c r="B31" s="156" t="s">
        <v>63</v>
      </c>
      <c r="C31" s="157"/>
      <c r="D31" s="157"/>
      <c r="E31" s="157"/>
      <c r="F31" s="157"/>
      <c r="G31" s="37"/>
      <c r="H31" s="26"/>
      <c r="I31" s="31"/>
      <c r="J31" s="140" t="s">
        <v>81</v>
      </c>
      <c r="K31" s="141"/>
      <c r="L31" s="142"/>
      <c r="M31" s="8"/>
    </row>
    <row r="32" spans="1:25" ht="23.1" customHeight="1" x14ac:dyDescent="0.2">
      <c r="A32" s="7"/>
      <c r="B32" s="156" t="s">
        <v>36</v>
      </c>
      <c r="C32" s="157"/>
      <c r="D32" s="157"/>
      <c r="E32" s="157"/>
      <c r="F32" s="157"/>
      <c r="G32" s="37"/>
      <c r="H32" s="26"/>
      <c r="I32" s="31" t="s">
        <v>37</v>
      </c>
      <c r="J32" s="143" t="s">
        <v>97</v>
      </c>
      <c r="K32" s="144"/>
      <c r="L32" s="145"/>
      <c r="M32" s="8"/>
    </row>
    <row r="33" spans="1:13" ht="23.1" customHeight="1" x14ac:dyDescent="0.2">
      <c r="A33" s="7"/>
      <c r="B33" s="156" t="s">
        <v>64</v>
      </c>
      <c r="C33" s="157"/>
      <c r="D33" s="157"/>
      <c r="E33" s="157"/>
      <c r="F33" s="157"/>
      <c r="G33" s="37"/>
      <c r="H33" s="26"/>
      <c r="I33" s="31"/>
      <c r="J33" s="143" t="s">
        <v>102</v>
      </c>
      <c r="K33" s="144"/>
      <c r="L33" s="145"/>
      <c r="M33" s="8"/>
    </row>
    <row r="34" spans="1:13" ht="23.1" customHeight="1" x14ac:dyDescent="0.2">
      <c r="A34" s="7"/>
      <c r="B34" s="156" t="s">
        <v>38</v>
      </c>
      <c r="C34" s="157"/>
      <c r="D34" s="157"/>
      <c r="E34" s="157"/>
      <c r="F34" s="157"/>
      <c r="G34" s="37"/>
      <c r="H34" s="27"/>
      <c r="I34" s="31"/>
      <c r="J34" s="143" t="s">
        <v>104</v>
      </c>
      <c r="K34" s="144"/>
      <c r="L34" s="145"/>
      <c r="M34" s="8"/>
    </row>
    <row r="35" spans="1:13" ht="23.1" customHeight="1" x14ac:dyDescent="0.2">
      <c r="A35" s="7"/>
      <c r="B35" s="160" t="s">
        <v>65</v>
      </c>
      <c r="C35" s="161"/>
      <c r="D35" s="161"/>
      <c r="E35" s="161"/>
      <c r="F35" s="161"/>
      <c r="G35" s="161"/>
      <c r="H35" s="161" t="s">
        <v>39</v>
      </c>
      <c r="I35" s="164"/>
      <c r="J35" s="134" t="s">
        <v>41</v>
      </c>
      <c r="K35" s="135"/>
      <c r="L35" s="136"/>
      <c r="M35" s="8"/>
    </row>
    <row r="36" spans="1:13" ht="23.1" customHeight="1" x14ac:dyDescent="0.2">
      <c r="A36" s="7"/>
      <c r="B36" s="33"/>
      <c r="C36" s="34"/>
      <c r="D36" s="34"/>
      <c r="E36" s="34"/>
      <c r="F36" s="158"/>
      <c r="G36" s="158"/>
      <c r="H36" s="158" t="s">
        <v>40</v>
      </c>
      <c r="I36" s="159"/>
      <c r="J36" s="137" t="s">
        <v>42</v>
      </c>
      <c r="K36" s="138"/>
      <c r="L36" s="139"/>
      <c r="M36" s="8"/>
    </row>
    <row r="37" spans="1:13" ht="23.1" customHeight="1" x14ac:dyDescent="0.2">
      <c r="A37" s="7"/>
      <c r="B37" s="156" t="s">
        <v>66</v>
      </c>
      <c r="C37" s="157"/>
      <c r="D37" s="41" t="s">
        <v>55</v>
      </c>
      <c r="E37" s="108">
        <v>1200</v>
      </c>
      <c r="F37" s="28" t="s">
        <v>54</v>
      </c>
      <c r="G37" s="42" t="s">
        <v>56</v>
      </c>
      <c r="H37" s="108">
        <v>2200</v>
      </c>
      <c r="I37" s="39" t="s">
        <v>54</v>
      </c>
      <c r="J37" s="43" t="s">
        <v>57</v>
      </c>
      <c r="K37" s="108">
        <v>600</v>
      </c>
      <c r="L37" s="39" t="s">
        <v>54</v>
      </c>
      <c r="M37" s="8"/>
    </row>
    <row r="38" spans="1:13" s="22" customFormat="1" ht="23.1" customHeight="1" x14ac:dyDescent="0.2">
      <c r="A38" s="20"/>
      <c r="B38" s="156" t="s">
        <v>67</v>
      </c>
      <c r="C38" s="157"/>
      <c r="D38" s="157"/>
      <c r="E38" s="157"/>
      <c r="F38" s="157"/>
      <c r="G38" s="40"/>
      <c r="H38" s="38"/>
      <c r="I38" s="39"/>
      <c r="J38" s="155">
        <v>100</v>
      </c>
      <c r="K38" s="155"/>
      <c r="L38" s="39" t="s">
        <v>43</v>
      </c>
      <c r="M38" s="21"/>
    </row>
    <row r="39" spans="1:13" ht="21.75" customHeight="1" x14ac:dyDescent="0.2">
      <c r="A39" s="7"/>
      <c r="B39" s="7"/>
      <c r="C39" s="7"/>
      <c r="D39" s="7"/>
      <c r="E39" s="7"/>
      <c r="F39" s="7"/>
      <c r="G39" s="10"/>
      <c r="H39" s="10"/>
      <c r="I39" s="10"/>
      <c r="J39" s="10"/>
      <c r="K39" s="10"/>
      <c r="L39" s="7"/>
      <c r="M39" s="7"/>
    </row>
  </sheetData>
  <sheetProtection algorithmName="SHA-512" hashValue="VDgrddx41+oVdbWuFfCdr1RRA6yfckRUeg/3qHoDnWJpiW36mlfg48fdbglkA5KZxg7HjRctfAQWnDhCXLdY4A==" saltValue="u/7wxYfCW9/ZOCW/ytgIow==" spinCount="100000" sheet="1" selectLockedCells="1"/>
  <mergeCells count="71">
    <mergeCell ref="K6:L6"/>
    <mergeCell ref="D6:J6"/>
    <mergeCell ref="K7:L7"/>
    <mergeCell ref="D7:J7"/>
    <mergeCell ref="J38:K38"/>
    <mergeCell ref="B22:I22"/>
    <mergeCell ref="B28:H28"/>
    <mergeCell ref="H35:I35"/>
    <mergeCell ref="B38:F38"/>
    <mergeCell ref="B23:F23"/>
    <mergeCell ref="B24:F24"/>
    <mergeCell ref="B25:F25"/>
    <mergeCell ref="B26:F26"/>
    <mergeCell ref="B27:F27"/>
    <mergeCell ref="B29:F29"/>
    <mergeCell ref="B30:F30"/>
    <mergeCell ref="B31:F31"/>
    <mergeCell ref="B32:F32"/>
    <mergeCell ref="B33:F33"/>
    <mergeCell ref="B34:F34"/>
    <mergeCell ref="J17:K17"/>
    <mergeCell ref="B18:H18"/>
    <mergeCell ref="J19:K19"/>
    <mergeCell ref="B19:H19"/>
    <mergeCell ref="B17:H17"/>
    <mergeCell ref="J30:L30"/>
    <mergeCell ref="F36:G36"/>
    <mergeCell ref="B37:C37"/>
    <mergeCell ref="H36:I36"/>
    <mergeCell ref="B35:G35"/>
    <mergeCell ref="J20:K20"/>
    <mergeCell ref="B20:H20"/>
    <mergeCell ref="J21:K21"/>
    <mergeCell ref="B21:H21"/>
    <mergeCell ref="J23:L23"/>
    <mergeCell ref="J24:L24"/>
    <mergeCell ref="J25:L25"/>
    <mergeCell ref="J26:L26"/>
    <mergeCell ref="J27:L27"/>
    <mergeCell ref="J28:L28"/>
    <mergeCell ref="J29:L29"/>
    <mergeCell ref="J22:L22"/>
    <mergeCell ref="J10:K10"/>
    <mergeCell ref="B6:C6"/>
    <mergeCell ref="B7:C7"/>
    <mergeCell ref="B10:H10"/>
    <mergeCell ref="B16:H16"/>
    <mergeCell ref="J11:K11"/>
    <mergeCell ref="J12:K12"/>
    <mergeCell ref="J13:K13"/>
    <mergeCell ref="J14:K14"/>
    <mergeCell ref="J15:K15"/>
    <mergeCell ref="B15:H15"/>
    <mergeCell ref="B14:H14"/>
    <mergeCell ref="B13:H13"/>
    <mergeCell ref="B12:H12"/>
    <mergeCell ref="B11:H11"/>
    <mergeCell ref="J16:K16"/>
    <mergeCell ref="B2:L2"/>
    <mergeCell ref="B4:C4"/>
    <mergeCell ref="B5:C5"/>
    <mergeCell ref="K4:L4"/>
    <mergeCell ref="D4:J4"/>
    <mergeCell ref="K5:L5"/>
    <mergeCell ref="D5:J5"/>
    <mergeCell ref="J35:L35"/>
    <mergeCell ref="J36:L36"/>
    <mergeCell ref="J31:L31"/>
    <mergeCell ref="J32:L32"/>
    <mergeCell ref="J33:L33"/>
    <mergeCell ref="J34:L34"/>
  </mergeCells>
  <phoneticPr fontId="15" type="noConversion"/>
  <printOptions horizontalCentered="1"/>
  <pageMargins left="0.70866141732283472" right="0.70866141732283472" top="0.74803149606299213" bottom="0.74803149606299213" header="0.31496062992125984" footer="0.31496062992125984"/>
  <pageSetup paperSize="9" scale="68" fitToHeight="0" orientation="portrait" r:id="rId1"/>
  <headerFooter>
    <oddHeader>&amp;C&amp;"Trade Gothic Next Heavy,Obyčejné"&amp;16&amp;U&amp;K00-049Rittal ─ The System.&amp;U
&amp;10Faster ─ better ─ everywhere</oddHeader>
    <oddFooter>&amp;C&amp;"Arial,Tučné"&amp;9&amp;K00-049Tento dokument je duševním  vlastnictvím společnosti Rittal. Jakékoliv použití, šíření a postupování třetím osobám je povoleno pouze se souhlasem společnosti Rittal.</oddFooter>
  </headerFooter>
  <legacy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2B4B2B82-FF56-4B6A-B041-7AF8B445D4F0}">
          <x14:formula1>
            <xm:f>'Pom1'!$A$1:$A$6</xm:f>
          </x14:formula1>
          <xm:sqref>J13:K13</xm:sqref>
        </x14:dataValidation>
        <x14:dataValidation type="list" allowBlank="1" showInputMessage="1" showErrorMessage="1" xr:uid="{8ECC7C89-5266-44A3-934F-997A0E4371F8}">
          <x14:formula1>
            <xm:f>'Pom1'!$B$1:$B$4</xm:f>
          </x14:formula1>
          <xm:sqref>J23</xm:sqref>
        </x14:dataValidation>
        <x14:dataValidation type="list" allowBlank="1" showInputMessage="1" showErrorMessage="1" xr:uid="{6C1407C1-E040-4D94-BF22-4FA33C0B740D}">
          <x14:formula1>
            <xm:f>'Pom1'!$C$1:$C$6</xm:f>
          </x14:formula1>
          <xm:sqref>J24</xm:sqref>
        </x14:dataValidation>
        <x14:dataValidation type="list" allowBlank="1" showInputMessage="1" showErrorMessage="1" xr:uid="{8F4A7BEA-C5CE-4EA9-9250-5609AE7BBB45}">
          <x14:formula1>
            <xm:f>'Pom1'!$D$1:$D$3</xm:f>
          </x14:formula1>
          <xm:sqref>J25</xm:sqref>
        </x14:dataValidation>
        <x14:dataValidation type="list" allowBlank="1" showInputMessage="1" showErrorMessage="1" xr:uid="{4CBC6ABA-C8F7-4CA9-B90F-CFF01E1489F3}">
          <x14:formula1>
            <xm:f>'Pom1'!$E$1:$E$3</xm:f>
          </x14:formula1>
          <xm:sqref>J26</xm:sqref>
        </x14:dataValidation>
        <x14:dataValidation type="list" allowBlank="1" showInputMessage="1" showErrorMessage="1" xr:uid="{B7D7AB48-244E-40D3-99B0-0D8E33A1CC73}">
          <x14:formula1>
            <xm:f>'Pom1'!$F$1:$F$14</xm:f>
          </x14:formula1>
          <xm:sqref>J27:L27</xm:sqref>
        </x14:dataValidation>
        <x14:dataValidation type="list" allowBlank="1" showInputMessage="1" showErrorMessage="1" xr:uid="{EDE1CDB8-669F-453A-AEFD-51A65ACA462D}">
          <x14:formula1>
            <xm:f>'Pom1'!$G$1:$G$4</xm:f>
          </x14:formula1>
          <xm:sqref>J28:L28</xm:sqref>
        </x14:dataValidation>
        <x14:dataValidation type="list" allowBlank="1" showInputMessage="1" showErrorMessage="1" xr:uid="{4DAA1763-11E2-490F-A92F-86BB69C6D82E}">
          <x14:formula1>
            <xm:f>'Pom1'!$H$1:$H$3</xm:f>
          </x14:formula1>
          <xm:sqref>J29:L29</xm:sqref>
        </x14:dataValidation>
        <x14:dataValidation type="list" allowBlank="1" showInputMessage="1" showErrorMessage="1" xr:uid="{EC2A14BE-89FE-4457-A4AE-C86BE9D218B7}">
          <x14:formula1>
            <xm:f>'Pom1'!$I$1:$I$6</xm:f>
          </x14:formula1>
          <xm:sqref>J31:L31</xm:sqref>
        </x14:dataValidation>
        <x14:dataValidation type="list" allowBlank="1" showInputMessage="1" showErrorMessage="1" xr:uid="{47A7F531-744C-48AE-B285-989ECAD3404F}">
          <x14:formula1>
            <xm:f>'Pom1'!$J$1:$J$11</xm:f>
          </x14:formula1>
          <xm:sqref>J32:L32</xm:sqref>
        </x14:dataValidation>
        <x14:dataValidation type="list" allowBlank="1" showInputMessage="1" showErrorMessage="1" xr:uid="{76AA7220-4B9D-463B-9754-441D1901CC3B}">
          <x14:formula1>
            <xm:f>'Pom1'!$K$1:$K$4</xm:f>
          </x14:formula1>
          <xm:sqref>J33:L33</xm:sqref>
        </x14:dataValidation>
        <x14:dataValidation type="list" allowBlank="1" showInputMessage="1" showErrorMessage="1" xr:uid="{226EED0D-6F90-4B70-B374-0455C668FA83}">
          <x14:formula1>
            <xm:f>'Pom1'!$L$1:$L$4</xm:f>
          </x14:formula1>
          <xm:sqref>J34:L34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EF3DC-024A-42A3-94D4-D8E696B54DC0}">
  <dimension ref="A1:H51"/>
  <sheetViews>
    <sheetView view="pageBreakPreview" topLeftCell="A36" zoomScaleNormal="100" zoomScaleSheetLayoutView="100" workbookViewId="0">
      <selection activeCell="D41" sqref="D41"/>
    </sheetView>
  </sheetViews>
  <sheetFormatPr defaultRowHeight="15" customHeight="1" x14ac:dyDescent="0.2"/>
  <cols>
    <col min="1" max="1" width="3.5" style="74" customWidth="1"/>
    <col min="2" max="2" width="8.83203125" style="74" customWidth="1"/>
    <col min="3" max="3" width="17.83203125" style="74" customWidth="1"/>
    <col min="4" max="4" width="45" style="74" customWidth="1"/>
    <col min="5" max="5" width="14.5" style="115" customWidth="1"/>
    <col min="6" max="6" width="22.83203125" style="74" customWidth="1"/>
    <col min="7" max="7" width="24.33203125" style="74" customWidth="1"/>
    <col min="8" max="8" width="4.1640625" style="59" customWidth="1"/>
    <col min="9" max="16384" width="9.33203125" style="59"/>
  </cols>
  <sheetData>
    <row r="1" spans="1:8" s="121" customFormat="1" ht="12.75" customHeight="1" x14ac:dyDescent="0.2">
      <c r="A1" s="231"/>
      <c r="B1" s="231"/>
      <c r="C1" s="231"/>
      <c r="D1" s="231"/>
      <c r="E1" s="231"/>
      <c r="F1" s="231"/>
      <c r="G1" s="231"/>
      <c r="H1" s="232"/>
    </row>
    <row r="2" spans="1:8" ht="135" customHeight="1" x14ac:dyDescent="0.2">
      <c r="A2" s="125"/>
      <c r="B2" s="233" t="s">
        <v>350</v>
      </c>
      <c r="C2" s="234"/>
      <c r="D2" s="234"/>
      <c r="E2" s="234"/>
      <c r="F2" s="234"/>
      <c r="G2" s="235"/>
      <c r="H2" s="88"/>
    </row>
    <row r="3" spans="1:8" ht="18.75" customHeight="1" x14ac:dyDescent="0.2">
      <c r="A3" s="125"/>
      <c r="B3" s="236" t="s">
        <v>353</v>
      </c>
      <c r="C3" s="237"/>
      <c r="D3" s="237"/>
      <c r="E3" s="237"/>
      <c r="F3" s="237"/>
      <c r="G3" s="238"/>
      <c r="H3" s="88"/>
    </row>
    <row r="4" spans="1:8" ht="20.25" customHeight="1" x14ac:dyDescent="0.2">
      <c r="A4" s="112"/>
      <c r="B4" s="166"/>
      <c r="C4" s="166"/>
      <c r="D4" s="166"/>
      <c r="E4" s="166"/>
      <c r="F4" s="166"/>
      <c r="G4" s="166"/>
      <c r="H4" s="88"/>
    </row>
    <row r="5" spans="1:8" ht="60" customHeight="1" x14ac:dyDescent="0.2">
      <c r="A5" s="112"/>
      <c r="B5" s="239" t="s">
        <v>351</v>
      </c>
      <c r="C5" s="240"/>
      <c r="D5" s="241" t="str">
        <f>'Krycí list'!D4</f>
        <v>Vzor dokumentu. Plnou verzi vám rádi zašleme po registraci.</v>
      </c>
      <c r="E5" s="242"/>
      <c r="F5" s="243"/>
      <c r="G5" s="244" t="s">
        <v>349</v>
      </c>
      <c r="H5" s="88"/>
    </row>
    <row r="6" spans="1:8" ht="39.75" customHeight="1" x14ac:dyDescent="0.2">
      <c r="A6" s="112"/>
      <c r="B6" s="239" t="s">
        <v>2</v>
      </c>
      <c r="C6" s="240"/>
      <c r="D6" s="245" t="str">
        <f>'Krycí list'!$D$5</f>
        <v>Příčná 323</v>
      </c>
      <c r="E6" s="246"/>
      <c r="F6" s="247"/>
      <c r="G6" s="248" t="str">
        <f>'Krycí list'!$K$5</f>
        <v>xxxxxxxxxxx</v>
      </c>
      <c r="H6" s="88"/>
    </row>
    <row r="7" spans="1:8" ht="39.75" customHeight="1" x14ac:dyDescent="0.2">
      <c r="A7" s="112"/>
      <c r="B7" s="239" t="s">
        <v>3</v>
      </c>
      <c r="C7" s="240"/>
      <c r="D7" s="245" t="str">
        <f>'Krycí list'!$D$6</f>
        <v>111 50, Praha</v>
      </c>
      <c r="E7" s="246"/>
      <c r="F7" s="247"/>
      <c r="G7" s="249" t="s">
        <v>5</v>
      </c>
      <c r="H7" s="88"/>
    </row>
    <row r="8" spans="1:8" ht="39.75" customHeight="1" x14ac:dyDescent="0.2">
      <c r="A8" s="112"/>
      <c r="B8" s="239" t="s">
        <v>4</v>
      </c>
      <c r="C8" s="240"/>
      <c r="D8" s="245" t="str">
        <f>'Krycí list'!$D$7</f>
        <v>Vaše emailová adresa</v>
      </c>
      <c r="E8" s="246"/>
      <c r="F8" s="247"/>
      <c r="G8" s="248" t="str">
        <f>'Krycí list'!$K$7</f>
        <v>RH 1</v>
      </c>
      <c r="H8" s="88"/>
    </row>
    <row r="9" spans="1:8" ht="10.5" customHeight="1" x14ac:dyDescent="0.2">
      <c r="A9" s="112"/>
      <c r="B9" s="166"/>
      <c r="C9" s="166"/>
      <c r="D9" s="166"/>
      <c r="E9" s="166"/>
      <c r="F9" s="166"/>
      <c r="G9" s="166"/>
      <c r="H9" s="88"/>
    </row>
    <row r="10" spans="1:8" ht="25.5" customHeight="1" x14ac:dyDescent="0.2">
      <c r="A10" s="110"/>
      <c r="B10" s="122" t="s">
        <v>263</v>
      </c>
      <c r="C10" s="122" t="s">
        <v>264</v>
      </c>
      <c r="D10" s="122" t="s">
        <v>265</v>
      </c>
      <c r="E10" s="123" t="s">
        <v>266</v>
      </c>
      <c r="F10" s="122" t="s">
        <v>267</v>
      </c>
      <c r="G10" s="122" t="s">
        <v>268</v>
      </c>
      <c r="H10" s="88"/>
    </row>
    <row r="11" spans="1:8" s="68" customFormat="1" ht="40.5" customHeight="1" x14ac:dyDescent="0.2">
      <c r="A11" s="111"/>
      <c r="B11" s="119" t="s">
        <v>269</v>
      </c>
      <c r="C11" s="119" t="s">
        <v>270</v>
      </c>
      <c r="D11" s="119" t="s">
        <v>271</v>
      </c>
      <c r="E11" s="118" t="s">
        <v>272</v>
      </c>
      <c r="F11" s="255" t="s">
        <v>126</v>
      </c>
      <c r="G11" s="116" t="str">
        <f>VLOOKUP(F11,List1!$A$2:$B$17,2,0)</f>
        <v>DRI191653300</v>
      </c>
      <c r="H11" s="111"/>
    </row>
    <row r="12" spans="1:8" s="68" customFormat="1" ht="45" customHeight="1" x14ac:dyDescent="0.2">
      <c r="A12" s="111"/>
      <c r="B12" s="119" t="s">
        <v>273</v>
      </c>
      <c r="C12" s="119" t="s">
        <v>274</v>
      </c>
      <c r="D12" s="119" t="s">
        <v>275</v>
      </c>
      <c r="E12" s="118" t="s">
        <v>272</v>
      </c>
      <c r="F12" s="119" t="str">
        <f>F11</f>
        <v>AX - Kompaktní rozváděčové skříně - ocelový plech</v>
      </c>
      <c r="G12" s="114" t="str">
        <f>G11</f>
        <v>DRI191653300</v>
      </c>
      <c r="H12" s="111"/>
    </row>
    <row r="13" spans="1:8" s="68" customFormat="1" ht="114.75" customHeight="1" x14ac:dyDescent="0.2">
      <c r="A13" s="111"/>
      <c r="B13" s="119" t="s">
        <v>276</v>
      </c>
      <c r="C13" s="119" t="s">
        <v>277</v>
      </c>
      <c r="D13" s="119" t="s">
        <v>278</v>
      </c>
      <c r="E13" s="118" t="s">
        <v>279</v>
      </c>
      <c r="F13" s="119" t="s">
        <v>280</v>
      </c>
      <c r="G13" s="114" t="s">
        <v>281</v>
      </c>
      <c r="H13" s="111"/>
    </row>
    <row r="14" spans="1:8" s="68" customFormat="1" ht="40.5" customHeight="1" x14ac:dyDescent="0.2">
      <c r="A14" s="111"/>
      <c r="B14" s="119" t="s">
        <v>282</v>
      </c>
      <c r="C14" s="119" t="s">
        <v>283</v>
      </c>
      <c r="D14" s="119" t="s">
        <v>284</v>
      </c>
      <c r="E14" s="118" t="s">
        <v>272</v>
      </c>
      <c r="F14" s="119" t="str">
        <f>F11</f>
        <v>AX - Kompaktní rozváděčové skříně - ocelový plech</v>
      </c>
      <c r="G14" s="114" t="str">
        <f>G11</f>
        <v>DRI191653300</v>
      </c>
      <c r="H14" s="111"/>
    </row>
    <row r="15" spans="1:8" s="68" customFormat="1" ht="38.25" customHeight="1" x14ac:dyDescent="0.2">
      <c r="A15" s="111"/>
      <c r="B15" s="119" t="s">
        <v>285</v>
      </c>
      <c r="C15" s="119" t="s">
        <v>286</v>
      </c>
      <c r="D15" s="119" t="s">
        <v>287</v>
      </c>
      <c r="E15" s="118" t="s">
        <v>272</v>
      </c>
      <c r="F15" s="119" t="str">
        <f>F11</f>
        <v>AX - Kompaktní rozváděčové skříně - ocelový plech</v>
      </c>
      <c r="G15" s="114" t="str">
        <f>G11</f>
        <v>DRI191653300</v>
      </c>
      <c r="H15" s="111"/>
    </row>
    <row r="16" spans="1:8" s="68" customFormat="1" ht="39" customHeight="1" x14ac:dyDescent="0.2">
      <c r="A16" s="111"/>
      <c r="B16" s="119" t="s">
        <v>288</v>
      </c>
      <c r="C16" s="119" t="s">
        <v>289</v>
      </c>
      <c r="D16" s="119" t="str">
        <f>Štítek!$K$15</f>
        <v>IK 07</v>
      </c>
      <c r="E16" s="118" t="s">
        <v>272</v>
      </c>
      <c r="F16" s="119" t="str">
        <f>F11</f>
        <v>AX - Kompaktní rozváděčové skříně - ocelový plech</v>
      </c>
      <c r="G16" s="114" t="str">
        <f>G11</f>
        <v>DRI191653300</v>
      </c>
      <c r="H16" s="111"/>
    </row>
    <row r="17" spans="1:8" s="68" customFormat="1" ht="20.25" customHeight="1" x14ac:dyDescent="0.2">
      <c r="A17" s="111"/>
      <c r="B17" s="119" t="s">
        <v>259</v>
      </c>
      <c r="C17" s="119" t="s">
        <v>290</v>
      </c>
      <c r="D17" s="255" t="s">
        <v>260</v>
      </c>
      <c r="E17" s="118" t="s">
        <v>272</v>
      </c>
      <c r="F17" s="250" t="str">
        <f>IF(D17="Popis barvou/inkoustem","Výrobce tiskárny",IF(D17="---","---","Není vyžadováno"))</f>
        <v>Výrobce tiskárny</v>
      </c>
      <c r="G17" s="256" t="s">
        <v>356</v>
      </c>
      <c r="H17" s="111"/>
    </row>
    <row r="18" spans="1:8" s="68" customFormat="1" ht="40.5" customHeight="1" x14ac:dyDescent="0.2">
      <c r="A18" s="111"/>
      <c r="B18" s="119" t="s">
        <v>291</v>
      </c>
      <c r="C18" s="119" t="s">
        <v>292</v>
      </c>
      <c r="D18" s="119" t="str">
        <f>Štítek!$M$15</f>
        <v>IP 54</v>
      </c>
      <c r="E18" s="118" t="s">
        <v>272</v>
      </c>
      <c r="F18" s="119" t="str">
        <f>F11</f>
        <v>AX - Kompaktní rozváděčové skříně - ocelový plech</v>
      </c>
      <c r="G18" s="114" t="str">
        <f>G11</f>
        <v>DRI191653300</v>
      </c>
      <c r="H18" s="111"/>
    </row>
    <row r="19" spans="1:8" s="68" customFormat="1" ht="55.5" customHeight="1" x14ac:dyDescent="0.2">
      <c r="A19" s="111"/>
      <c r="B19" s="119" t="s">
        <v>293</v>
      </c>
      <c r="C19" s="119" t="s">
        <v>294</v>
      </c>
      <c r="D19" s="255" t="s">
        <v>123</v>
      </c>
      <c r="E19" s="118" t="s">
        <v>272</v>
      </c>
      <c r="F19" s="255" t="s">
        <v>155</v>
      </c>
      <c r="G19" s="116" t="str">
        <f>VLOOKUP(F19,List1!A20:B23,2,0)</f>
        <v>LAB 2018-0141502
dle použitých přístrojů</v>
      </c>
      <c r="H19" s="111"/>
    </row>
    <row r="20" spans="1:8" s="68" customFormat="1" ht="66" customHeight="1" x14ac:dyDescent="0.2">
      <c r="A20" s="111"/>
      <c r="B20" s="119" t="s">
        <v>293</v>
      </c>
      <c r="C20" s="119" t="s">
        <v>295</v>
      </c>
      <c r="D20" s="255" t="s">
        <v>165</v>
      </c>
      <c r="E20" s="118" t="s">
        <v>272</v>
      </c>
      <c r="F20" s="119" t="str">
        <f>F19</f>
        <v>Rittal VX25 Ri4Power</v>
      </c>
      <c r="G20" s="116" t="str">
        <f>G19</f>
        <v>LAB 2018-0141502
dle použitých přístrojů</v>
      </c>
      <c r="H20" s="111"/>
    </row>
    <row r="21" spans="1:8" s="68" customFormat="1" ht="64.5" customHeight="1" x14ac:dyDescent="0.2">
      <c r="A21" s="111"/>
      <c r="B21" s="119" t="s">
        <v>296</v>
      </c>
      <c r="C21" s="119" t="s">
        <v>297</v>
      </c>
      <c r="D21" s="119" t="s">
        <v>298</v>
      </c>
      <c r="E21" s="118" t="s">
        <v>272</v>
      </c>
      <c r="F21" s="255" t="s">
        <v>177</v>
      </c>
      <c r="G21" s="116" t="str">
        <f>IF(F21=" ---",G18,VLOOKUP(F21,List1!A43:B50,2,0))</f>
        <v>07257-17-0610</v>
      </c>
      <c r="H21" s="111"/>
    </row>
    <row r="22" spans="1:8" s="68" customFormat="1" ht="52.5" customHeight="1" x14ac:dyDescent="0.2">
      <c r="A22" s="111"/>
      <c r="B22" s="119" t="s">
        <v>299</v>
      </c>
      <c r="C22" s="119" t="s">
        <v>300</v>
      </c>
      <c r="D22" s="119" t="s">
        <v>301</v>
      </c>
      <c r="E22" s="118" t="s">
        <v>272</v>
      </c>
      <c r="F22" s="119" t="str">
        <f>F21</f>
        <v>Rittal PE-Systém Maxi-PLS 1600 (45S)
Icw do 60kA /Ipk do 133kA</v>
      </c>
      <c r="G22" s="116" t="str">
        <f>G21</f>
        <v>07257-17-0610</v>
      </c>
      <c r="H22" s="111"/>
    </row>
    <row r="23" spans="1:8" s="68" customFormat="1" ht="17.25" customHeight="1" x14ac:dyDescent="0.2">
      <c r="A23" s="111"/>
      <c r="B23" s="126"/>
      <c r="C23" s="126"/>
      <c r="D23" s="126"/>
      <c r="E23" s="127"/>
      <c r="F23" s="126"/>
      <c r="G23" s="128"/>
      <c r="H23" s="111"/>
    </row>
    <row r="24" spans="1:8" s="68" customFormat="1" ht="12.75" customHeight="1" x14ac:dyDescent="0.2">
      <c r="A24" s="111"/>
      <c r="B24" s="129"/>
      <c r="C24" s="129"/>
      <c r="D24" s="129"/>
      <c r="E24" s="130"/>
      <c r="F24" s="129"/>
      <c r="G24" s="131"/>
      <c r="H24" s="111"/>
    </row>
    <row r="25" spans="1:8" s="68" customFormat="1" ht="135" customHeight="1" x14ac:dyDescent="0.2">
      <c r="A25" s="111"/>
      <c r="B25" s="233" t="s">
        <v>350</v>
      </c>
      <c r="C25" s="234"/>
      <c r="D25" s="234"/>
      <c r="E25" s="234"/>
      <c r="F25" s="234"/>
      <c r="G25" s="235"/>
      <c r="H25" s="111"/>
    </row>
    <row r="26" spans="1:8" s="68" customFormat="1" ht="18.75" customHeight="1" x14ac:dyDescent="0.2">
      <c r="A26" s="111"/>
      <c r="B26" s="236" t="s">
        <v>354</v>
      </c>
      <c r="C26" s="237"/>
      <c r="D26" s="237"/>
      <c r="E26" s="237"/>
      <c r="F26" s="237"/>
      <c r="G26" s="238"/>
      <c r="H26" s="111"/>
    </row>
    <row r="27" spans="1:8" s="68" customFormat="1" ht="20.25" customHeight="1" x14ac:dyDescent="0.2">
      <c r="A27" s="111"/>
      <c r="B27" s="166"/>
      <c r="C27" s="166"/>
      <c r="D27" s="166"/>
      <c r="E27" s="166"/>
      <c r="F27" s="166"/>
      <c r="G27" s="166"/>
      <c r="H27" s="111"/>
    </row>
    <row r="28" spans="1:8" s="68" customFormat="1" ht="60" customHeight="1" x14ac:dyDescent="0.2">
      <c r="A28" s="111"/>
      <c r="B28" s="239" t="s">
        <v>351</v>
      </c>
      <c r="C28" s="240"/>
      <c r="D28" s="241" t="str">
        <f t="shared" ref="D28" si="0">$D$5</f>
        <v>Vzor dokumentu. Plnou verzi vám rádi zašleme po registraci.</v>
      </c>
      <c r="E28" s="242"/>
      <c r="F28" s="251" t="s">
        <v>349</v>
      </c>
      <c r="G28" s="251"/>
      <c r="H28" s="111"/>
    </row>
    <row r="29" spans="1:8" s="68" customFormat="1" ht="39.75" customHeight="1" x14ac:dyDescent="0.2">
      <c r="A29" s="111"/>
      <c r="B29" s="239" t="s">
        <v>2</v>
      </c>
      <c r="C29" s="240"/>
      <c r="D29" s="245" t="str">
        <f>'Krycí list'!$D$5</f>
        <v>Příčná 323</v>
      </c>
      <c r="E29" s="246"/>
      <c r="F29" s="252">
        <f>'Krycí list'!$I$5</f>
        <v>0</v>
      </c>
      <c r="G29" s="252"/>
      <c r="H29" s="111"/>
    </row>
    <row r="30" spans="1:8" s="68" customFormat="1" ht="39.75" customHeight="1" x14ac:dyDescent="0.2">
      <c r="A30" s="111"/>
      <c r="B30" s="239" t="s">
        <v>3</v>
      </c>
      <c r="C30" s="240"/>
      <c r="D30" s="245" t="str">
        <f>'Krycí list'!$D$6</f>
        <v>111 50, Praha</v>
      </c>
      <c r="E30" s="246"/>
      <c r="F30" s="253" t="s">
        <v>5</v>
      </c>
      <c r="G30" s="253"/>
      <c r="H30" s="111"/>
    </row>
    <row r="31" spans="1:8" s="68" customFormat="1" ht="39.75" customHeight="1" x14ac:dyDescent="0.2">
      <c r="A31" s="111"/>
      <c r="B31" s="239" t="s">
        <v>4</v>
      </c>
      <c r="C31" s="240"/>
      <c r="D31" s="245" t="str">
        <f>'Krycí list'!$D$7</f>
        <v>Vaše emailová adresa</v>
      </c>
      <c r="E31" s="246"/>
      <c r="F31" s="252">
        <f>'Krycí list'!$I$7</f>
        <v>0</v>
      </c>
      <c r="G31" s="252"/>
      <c r="H31" s="111"/>
    </row>
    <row r="32" spans="1:8" s="68" customFormat="1" ht="10.5" customHeight="1" x14ac:dyDescent="0.2">
      <c r="A32" s="111"/>
      <c r="B32" s="165" t="s">
        <v>355</v>
      </c>
      <c r="C32" s="166"/>
      <c r="D32" s="166"/>
      <c r="E32" s="166"/>
      <c r="F32" s="166"/>
      <c r="G32" s="166"/>
      <c r="H32" s="111"/>
    </row>
    <row r="33" spans="1:8" s="68" customFormat="1" ht="25.5" customHeight="1" x14ac:dyDescent="0.2">
      <c r="A33" s="111"/>
      <c r="B33" s="122" t="s">
        <v>263</v>
      </c>
      <c r="C33" s="122" t="s">
        <v>264</v>
      </c>
      <c r="D33" s="122" t="s">
        <v>265</v>
      </c>
      <c r="E33" s="123" t="s">
        <v>266</v>
      </c>
      <c r="F33" s="122" t="s">
        <v>267</v>
      </c>
      <c r="G33" s="122" t="s">
        <v>268</v>
      </c>
      <c r="H33" s="111"/>
    </row>
    <row r="34" spans="1:8" s="68" customFormat="1" ht="50.25" customHeight="1" x14ac:dyDescent="0.2">
      <c r="A34" s="111"/>
      <c r="B34" s="119" t="s">
        <v>302</v>
      </c>
      <c r="C34" s="119" t="s">
        <v>303</v>
      </c>
      <c r="D34" s="119" t="s">
        <v>304</v>
      </c>
      <c r="E34" s="118" t="s">
        <v>305</v>
      </c>
      <c r="F34" s="119" t="s">
        <v>306</v>
      </c>
      <c r="G34" s="114" t="s">
        <v>307</v>
      </c>
      <c r="H34" s="111"/>
    </row>
    <row r="35" spans="1:8" s="68" customFormat="1" ht="30.75" customHeight="1" x14ac:dyDescent="0.2">
      <c r="A35" s="111"/>
      <c r="B35" s="119" t="s">
        <v>308</v>
      </c>
      <c r="C35" s="119" t="s">
        <v>309</v>
      </c>
      <c r="D35" s="119" t="s">
        <v>310</v>
      </c>
      <c r="E35" s="118" t="s">
        <v>305</v>
      </c>
      <c r="F35" s="119" t="s">
        <v>306</v>
      </c>
      <c r="G35" s="114" t="s">
        <v>311</v>
      </c>
      <c r="H35" s="111"/>
    </row>
    <row r="36" spans="1:8" s="68" customFormat="1" ht="29.25" customHeight="1" x14ac:dyDescent="0.2">
      <c r="A36" s="111"/>
      <c r="B36" s="119" t="s">
        <v>312</v>
      </c>
      <c r="C36" s="119" t="s">
        <v>313</v>
      </c>
      <c r="D36" s="119" t="s">
        <v>314</v>
      </c>
      <c r="E36" s="118" t="s">
        <v>305</v>
      </c>
      <c r="F36" s="119" t="s">
        <v>306</v>
      </c>
      <c r="G36" s="114" t="s">
        <v>315</v>
      </c>
      <c r="H36" s="111"/>
    </row>
    <row r="37" spans="1:8" s="68" customFormat="1" ht="36" x14ac:dyDescent="0.2">
      <c r="A37" s="111"/>
      <c r="B37" s="119" t="s">
        <v>211</v>
      </c>
      <c r="C37" s="119" t="s">
        <v>316</v>
      </c>
      <c r="D37" s="119" t="s">
        <v>317</v>
      </c>
      <c r="E37" s="118" t="s">
        <v>272</v>
      </c>
      <c r="F37" s="255" t="s">
        <v>217</v>
      </c>
      <c r="G37" s="114" t="str">
        <f>VLOOKUP(F37,List1!A145:B150,2,0)</f>
        <v>243/2011</v>
      </c>
      <c r="H37" s="111"/>
    </row>
    <row r="38" spans="1:8" s="68" customFormat="1" ht="37.5" customHeight="1" x14ac:dyDescent="0.2">
      <c r="A38" s="111"/>
      <c r="B38" s="119"/>
      <c r="C38" s="119"/>
      <c r="D38" s="119" t="s">
        <v>318</v>
      </c>
      <c r="E38" s="118" t="s">
        <v>272</v>
      </c>
      <c r="F38" s="255" t="s">
        <v>220</v>
      </c>
      <c r="G38" s="116" t="str">
        <f>VLOOKUP(F38,List1!A152:B155,2,0)</f>
        <v>243/2011</v>
      </c>
      <c r="H38" s="111"/>
    </row>
    <row r="39" spans="1:8" s="68" customFormat="1" ht="48" x14ac:dyDescent="0.2">
      <c r="A39" s="111"/>
      <c r="B39" s="119" t="s">
        <v>221</v>
      </c>
      <c r="C39" s="119" t="s">
        <v>319</v>
      </c>
      <c r="D39" s="255" t="s">
        <v>224</v>
      </c>
      <c r="E39" s="118" t="s">
        <v>320</v>
      </c>
      <c r="F39" s="255" t="s">
        <v>228</v>
      </c>
      <c r="G39" s="116" t="str">
        <f>VLOOKUP(F39,List1!A166:B167,2,0)</f>
        <v>1579.2100.157.0530</v>
      </c>
      <c r="H39" s="111"/>
    </row>
    <row r="40" spans="1:8" s="68" customFormat="1" ht="51.75" customHeight="1" x14ac:dyDescent="0.2">
      <c r="A40" s="111"/>
      <c r="B40" s="119" t="s">
        <v>321</v>
      </c>
      <c r="C40" s="119" t="s">
        <v>322</v>
      </c>
      <c r="D40" s="119" t="s">
        <v>323</v>
      </c>
      <c r="E40" s="118" t="s">
        <v>324</v>
      </c>
      <c r="F40" s="119"/>
      <c r="G40" s="114" t="s">
        <v>324</v>
      </c>
      <c r="H40" s="111"/>
    </row>
    <row r="41" spans="1:8" s="68" customFormat="1" ht="65.25" customHeight="1" x14ac:dyDescent="0.2">
      <c r="A41" s="111"/>
      <c r="B41" s="124" t="s">
        <v>325</v>
      </c>
      <c r="C41" s="124" t="s">
        <v>326</v>
      </c>
      <c r="D41" s="257" t="s">
        <v>360</v>
      </c>
      <c r="E41" s="133" t="str">
        <f>VLOOKUP(D41,List1!A53:B56,2,0)</f>
        <v>Výpočet (hodnocení) do 1600 A</v>
      </c>
      <c r="F41" s="124" t="s">
        <v>357</v>
      </c>
      <c r="G41" s="254" t="s">
        <v>356</v>
      </c>
      <c r="H41" s="111"/>
    </row>
    <row r="42" spans="1:8" s="68" customFormat="1" ht="98.25" customHeight="1" x14ac:dyDescent="0.2">
      <c r="A42" s="111"/>
      <c r="B42" s="119" t="s">
        <v>230</v>
      </c>
      <c r="C42" s="119" t="s">
        <v>327</v>
      </c>
      <c r="D42" s="119" t="s">
        <v>328</v>
      </c>
      <c r="E42" s="118" t="s">
        <v>272</v>
      </c>
      <c r="F42" s="255" t="s">
        <v>244</v>
      </c>
      <c r="G42" s="113" t="str">
        <f>VLOOKUP(F42,List1!A172:B186,2,0)</f>
        <v>274.96; 1579.0949.6.474
1579.1373.7.782; 1579.1373.771
1579.2080903.413
viz graf vzdálenosti držáků</v>
      </c>
      <c r="H42" s="111"/>
    </row>
    <row r="43" spans="1:8" s="68" customFormat="1" ht="52.5" customHeight="1" x14ac:dyDescent="0.2">
      <c r="A43" s="111"/>
      <c r="B43" s="119"/>
      <c r="C43" s="119" t="s">
        <v>329</v>
      </c>
      <c r="D43" s="119" t="s">
        <v>328</v>
      </c>
      <c r="E43" s="118" t="s">
        <v>272</v>
      </c>
      <c r="F43" s="255" t="s">
        <v>257</v>
      </c>
      <c r="G43" s="117" t="str">
        <f>VLOOKUP(F43,List1!A188:B189,2,0)</f>
        <v>2018-0141502</v>
      </c>
      <c r="H43" s="111"/>
    </row>
    <row r="44" spans="1:8" s="68" customFormat="1" ht="45.75" customHeight="1" x14ac:dyDescent="0.2">
      <c r="A44" s="111"/>
      <c r="B44" s="119" t="s">
        <v>330</v>
      </c>
      <c r="C44" s="119" t="s">
        <v>331</v>
      </c>
      <c r="D44" s="119" t="str">
        <f>'Krycí list'!$J$29</f>
        <v>Prostředí A</v>
      </c>
      <c r="E44" s="118" t="s">
        <v>332</v>
      </c>
      <c r="F44" s="119"/>
      <c r="G44" s="114" t="s">
        <v>333</v>
      </c>
      <c r="H44" s="111"/>
    </row>
    <row r="45" spans="1:8" s="68" customFormat="1" ht="41.25" customHeight="1" x14ac:dyDescent="0.2">
      <c r="A45" s="111"/>
      <c r="B45" s="119" t="s">
        <v>334</v>
      </c>
      <c r="C45" s="119" t="s">
        <v>335</v>
      </c>
      <c r="D45" s="119" t="s">
        <v>336</v>
      </c>
      <c r="E45" s="118" t="s">
        <v>332</v>
      </c>
      <c r="F45" s="119"/>
      <c r="G45" s="114" t="s">
        <v>324</v>
      </c>
      <c r="H45" s="111"/>
    </row>
    <row r="46" spans="1:8" ht="13.5" customHeight="1" x14ac:dyDescent="0.2">
      <c r="A46" s="88"/>
      <c r="B46" s="88"/>
      <c r="C46" s="88"/>
      <c r="D46" s="88"/>
      <c r="E46" s="132"/>
      <c r="F46" s="88"/>
      <c r="G46" s="88"/>
      <c r="H46" s="88"/>
    </row>
    <row r="47" spans="1:8" ht="15" customHeight="1" x14ac:dyDescent="0.2">
      <c r="A47" s="88"/>
      <c r="B47" s="88"/>
      <c r="C47" s="88"/>
      <c r="D47" s="88"/>
      <c r="E47" s="132"/>
      <c r="F47" s="88"/>
      <c r="G47" s="88"/>
      <c r="H47" s="88"/>
    </row>
    <row r="48" spans="1:8" ht="15" customHeight="1" x14ac:dyDescent="0.2">
      <c r="A48" s="88"/>
      <c r="B48" s="88"/>
      <c r="C48" s="88"/>
      <c r="D48" s="88"/>
      <c r="E48" s="132"/>
      <c r="F48" s="88"/>
      <c r="G48" s="88"/>
      <c r="H48" s="88"/>
    </row>
    <row r="49" spans="1:8" ht="15" customHeight="1" x14ac:dyDescent="0.2">
      <c r="A49" s="88"/>
      <c r="B49" s="88"/>
      <c r="C49" s="88"/>
      <c r="D49" s="88"/>
      <c r="E49" s="132"/>
      <c r="F49" s="88"/>
      <c r="G49" s="88"/>
      <c r="H49" s="88"/>
    </row>
    <row r="50" spans="1:8" ht="15" customHeight="1" x14ac:dyDescent="0.2">
      <c r="A50" s="88"/>
      <c r="B50" s="88"/>
      <c r="C50" s="88"/>
      <c r="D50" s="88"/>
      <c r="E50" s="132"/>
      <c r="F50" s="88"/>
      <c r="G50" s="88"/>
      <c r="H50" s="120"/>
    </row>
    <row r="51" spans="1:8" ht="15" customHeight="1" x14ac:dyDescent="0.2">
      <c r="A51" s="88"/>
      <c r="B51" s="88"/>
      <c r="C51" s="88"/>
      <c r="D51" s="88"/>
      <c r="E51" s="132"/>
      <c r="F51" s="88"/>
      <c r="G51" s="88"/>
      <c r="H51" s="120"/>
    </row>
  </sheetData>
  <sheetProtection algorithmName="SHA-512" hashValue="1LWM8XOTzwm5d99Ban9Hw6xfRj7uAZtGLaA8RzblqJute7AofmJKWzNprkOY48XUSs78jbTuUnnbPsTiTNqQrg==" saltValue="gLrmFlgyW29gpjShkW2YsA==" spinCount="100000" sheet="1" selectLockedCells="1"/>
  <mergeCells count="26">
    <mergeCell ref="B2:G2"/>
    <mergeCell ref="B5:C5"/>
    <mergeCell ref="B4:G4"/>
    <mergeCell ref="B25:G25"/>
    <mergeCell ref="B27:G27"/>
    <mergeCell ref="B9:G9"/>
    <mergeCell ref="B8:C8"/>
    <mergeCell ref="B6:C6"/>
    <mergeCell ref="B7:C7"/>
    <mergeCell ref="D5:F5"/>
    <mergeCell ref="D6:F6"/>
    <mergeCell ref="D7:F7"/>
    <mergeCell ref="D8:F8"/>
    <mergeCell ref="B28:C28"/>
    <mergeCell ref="D28:E28"/>
    <mergeCell ref="F28:G28"/>
    <mergeCell ref="B31:C31"/>
    <mergeCell ref="D31:E31"/>
    <mergeCell ref="F31:G31"/>
    <mergeCell ref="B32:G32"/>
    <mergeCell ref="B29:C29"/>
    <mergeCell ref="D29:E29"/>
    <mergeCell ref="F29:G29"/>
    <mergeCell ref="B30:C30"/>
    <mergeCell ref="D30:E30"/>
    <mergeCell ref="F30:G30"/>
  </mergeCells>
  <phoneticPr fontId="15" type="noConversion"/>
  <printOptions horizontalCentered="1"/>
  <pageMargins left="0.70866141732283472" right="0.70866141732283472" top="0.74803149606299213" bottom="0.74803149606299213" header="0.31496062992125984" footer="0.31496062992125984"/>
  <pageSetup paperSize="9" scale="68" orientation="portrait" useFirstPageNumber="1" r:id="rId1"/>
  <headerFooter alignWithMargins="0">
    <oddHeader>&amp;C&amp;"Trade Gothic Next Heavy,Obyčejné"&amp;16&amp;U&amp;K00-046Rittal ─ The System.&amp;U
&amp;10Faster ─ better ─ everywhere</oddHeader>
    <oddFooter>&amp;C&amp;"Arial,Tučné"&amp;9&amp;K00-044Tento dokument je duševním  vlastnictvím společnosti Rittal. Jakékoliv použití, šíření a postupování třetím osobám je povoleno pouze se souhlasem společnosti Rittal.</oddFooter>
  </headerFooter>
  <rowBreaks count="1" manualBreakCount="1">
    <brk id="23" max="7" man="1"/>
  </rowBreaks>
  <ignoredErrors>
    <ignoredError sqref="B34:B41 B11:B22 B42:B45" twoDigitTextYear="1"/>
    <ignoredError sqref="F17 D8" unlockedFormula="1"/>
    <ignoredError sqref="G21" formula="1"/>
  </ignoredErrors>
  <extLst>
    <ext xmlns:x14="http://schemas.microsoft.com/office/spreadsheetml/2009/9/main" uri="{CCE6A557-97BC-4b89-ADB6-D9C93CAAB3DF}">
      <x14:dataValidations xmlns:xm="http://schemas.microsoft.com/office/excel/2006/main" count="13">
        <x14:dataValidation type="list" allowBlank="1" showInputMessage="1" showErrorMessage="1" xr:uid="{3D637C1A-0BBC-4394-A055-064EF1ABE431}">
          <x14:formula1>
            <xm:f>List1!$A$188:$A$189</xm:f>
          </x14:formula1>
          <xm:sqref>F43</xm:sqref>
        </x14:dataValidation>
        <x14:dataValidation type="list" allowBlank="1" showInputMessage="1" showErrorMessage="1" xr:uid="{9E237D57-3EF8-430F-A6F8-9D04EE5C61AD}">
          <x14:formula1>
            <xm:f>List1!$A$172:$A$186</xm:f>
          </x14:formula1>
          <xm:sqref>F42</xm:sqref>
        </x14:dataValidation>
        <x14:dataValidation type="list" allowBlank="1" showInputMessage="1" showErrorMessage="1" xr:uid="{6129788B-A4A9-43AD-9BF3-15F4A2B3885E}">
          <x14:formula1>
            <xm:f>List1!$A$166:$A$168</xm:f>
          </x14:formula1>
          <xm:sqref>F39</xm:sqref>
        </x14:dataValidation>
        <x14:dataValidation type="list" allowBlank="1" showInputMessage="1" showErrorMessage="1" xr:uid="{80784C78-4F6D-4138-B953-263DC089C8ED}">
          <x14:formula1>
            <xm:f>List1!$A$159:$A$164</xm:f>
          </x14:formula1>
          <xm:sqref>D39</xm:sqref>
        </x14:dataValidation>
        <x14:dataValidation type="list" allowBlank="1" showInputMessage="1" showErrorMessage="1" xr:uid="{E6ED0E7C-A704-4154-83B7-977C1F9A46A6}">
          <x14:formula1>
            <xm:f>List1!$A$152:$A$155</xm:f>
          </x14:formula1>
          <xm:sqref>F38</xm:sqref>
        </x14:dataValidation>
        <x14:dataValidation type="list" allowBlank="1" showInputMessage="1" showErrorMessage="1" xr:uid="{C96BD9AA-BB9C-441F-804C-4ECFE9F17A28}">
          <x14:formula1>
            <xm:f>List1!$A$193:$A$196</xm:f>
          </x14:formula1>
          <xm:sqref>D17</xm:sqref>
        </x14:dataValidation>
        <x14:dataValidation type="list" allowBlank="1" showInputMessage="1" showErrorMessage="1" xr:uid="{1ACE47CD-6D12-4253-98F5-B8EAA7ED06BD}">
          <x14:formula1>
            <xm:f>List1!$A$145:$A$150</xm:f>
          </x14:formula1>
          <xm:sqref>F37</xm:sqref>
        </x14:dataValidation>
        <x14:dataValidation type="list" allowBlank="1" showInputMessage="1" showErrorMessage="1" xr:uid="{5B7D42F4-5F4C-4124-BE18-B0AB738FBD75}">
          <x14:formula1>
            <xm:f>List1!$A$2:$A$17</xm:f>
          </x14:formula1>
          <xm:sqref>F11</xm:sqref>
        </x14:dataValidation>
        <x14:dataValidation type="list" allowBlank="1" showInputMessage="1" showErrorMessage="1" xr:uid="{09C20340-972B-4A65-989E-9CC0675A3499}">
          <x14:formula1>
            <xm:f>List1!$A$42:$A$50</xm:f>
          </x14:formula1>
          <xm:sqref>F21</xm:sqref>
        </x14:dataValidation>
        <x14:dataValidation type="list" allowBlank="1" showInputMessage="1" showErrorMessage="1" xr:uid="{AF898000-E08B-412B-82D3-0BAB744B9FAD}">
          <x14:formula1>
            <xm:f>List1!$A$33:$A$39</xm:f>
          </x14:formula1>
          <xm:sqref>D20</xm:sqref>
        </x14:dataValidation>
        <x14:dataValidation type="list" allowBlank="1" showInputMessage="1" showErrorMessage="1" xr:uid="{D1CBF7B1-F173-43D1-AC2B-FE5068C440D8}">
          <x14:formula1>
            <xm:f>List1!$A$20:$A$23</xm:f>
          </x14:formula1>
          <xm:sqref>F19</xm:sqref>
        </x14:dataValidation>
        <x14:dataValidation type="list" allowBlank="1" showInputMessage="1" showErrorMessage="1" xr:uid="{AEA1EA44-5964-44A9-A2BD-8A93027BC6C2}">
          <x14:formula1>
            <xm:f>List1!$A$25:$A$30</xm:f>
          </x14:formula1>
          <xm:sqref>D19</xm:sqref>
        </x14:dataValidation>
        <x14:dataValidation type="list" allowBlank="1" showInputMessage="1" showErrorMessage="1" xr:uid="{8FF32FCB-19F0-4E7A-B426-8EC5A6F615E5}">
          <x14:formula1>
            <xm:f>List1!$A$53:$A$56</xm:f>
          </x14:formula1>
          <xm:sqref>D41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EE2A4-87CC-4A5E-835B-C6A8E6164407}">
  <sheetPr codeName="List3"/>
  <dimension ref="A1:N26"/>
  <sheetViews>
    <sheetView view="pageBreakPreview" zoomScaleNormal="100" zoomScaleSheetLayoutView="100" workbookViewId="0">
      <selection activeCell="J5" sqref="J5:M5"/>
    </sheetView>
  </sheetViews>
  <sheetFormatPr defaultRowHeight="12.75" x14ac:dyDescent="0.2"/>
  <cols>
    <col min="1" max="1" width="3.5" customWidth="1"/>
    <col min="2" max="2" width="20.83203125" customWidth="1"/>
    <col min="3" max="6" width="5.83203125" customWidth="1"/>
    <col min="7" max="7" width="38.5" customWidth="1"/>
    <col min="8" max="8" width="3.1640625" customWidth="1"/>
    <col min="9" max="9" width="22.6640625" style="3" customWidth="1"/>
    <col min="10" max="10" width="7.83203125" style="3" customWidth="1"/>
    <col min="11" max="11" width="1.83203125" style="3" customWidth="1"/>
    <col min="12" max="12" width="9.5" style="3" customWidth="1"/>
    <col min="13" max="13" width="5.33203125" customWidth="1"/>
    <col min="14" max="14" width="4.33203125" customWidth="1"/>
  </cols>
  <sheetData>
    <row r="1" spans="1:14" x14ac:dyDescent="0.2">
      <c r="A1" s="17"/>
      <c r="B1" s="17"/>
      <c r="C1" s="17"/>
      <c r="D1" s="17"/>
      <c r="E1" s="17"/>
      <c r="F1" s="17"/>
      <c r="G1" s="17"/>
      <c r="H1" s="17"/>
      <c r="I1" s="17"/>
      <c r="J1" s="17"/>
      <c r="K1" s="17"/>
      <c r="L1" s="17"/>
      <c r="M1" s="17"/>
      <c r="N1" s="17"/>
    </row>
    <row r="2" spans="1:14" ht="154.5" customHeight="1" x14ac:dyDescent="0.2">
      <c r="A2" s="7"/>
      <c r="B2" s="146" t="s">
        <v>111</v>
      </c>
      <c r="C2" s="147"/>
      <c r="D2" s="147"/>
      <c r="E2" s="147"/>
      <c r="F2" s="147"/>
      <c r="G2" s="147"/>
      <c r="H2" s="147"/>
      <c r="I2" s="147"/>
      <c r="J2" s="147"/>
      <c r="K2" s="147"/>
      <c r="L2" s="147"/>
      <c r="M2" s="148"/>
      <c r="N2" s="17"/>
    </row>
    <row r="3" spans="1:14" s="16" customFormat="1" ht="20.25" customHeight="1" x14ac:dyDescent="0.2">
      <c r="A3" s="17"/>
      <c r="B3" s="17"/>
      <c r="C3" s="17"/>
      <c r="D3" s="17"/>
      <c r="E3" s="17"/>
      <c r="F3" s="17"/>
      <c r="G3" s="17"/>
      <c r="H3" s="17"/>
      <c r="I3" s="17"/>
      <c r="J3" s="17"/>
      <c r="K3" s="17"/>
      <c r="L3" s="17"/>
      <c r="M3" s="17"/>
      <c r="N3" s="17"/>
    </row>
    <row r="4" spans="1:14" ht="60" customHeight="1" x14ac:dyDescent="0.2">
      <c r="A4" s="7"/>
      <c r="B4" s="176" t="s">
        <v>1</v>
      </c>
      <c r="C4" s="177"/>
      <c r="D4" s="169" t="str">
        <f>'Krycí list'!D4</f>
        <v>Vzor dokumentu. Plnou verzi vám rádi zašleme po registraci.</v>
      </c>
      <c r="E4" s="170"/>
      <c r="F4" s="170"/>
      <c r="G4" s="170"/>
      <c r="H4" s="170"/>
      <c r="I4" s="171"/>
      <c r="J4" s="186" t="s">
        <v>348</v>
      </c>
      <c r="K4" s="186"/>
      <c r="L4" s="186"/>
      <c r="M4" s="152"/>
      <c r="N4" s="13"/>
    </row>
    <row r="5" spans="1:14" ht="39.950000000000003" customHeight="1" x14ac:dyDescent="0.2">
      <c r="A5" s="7"/>
      <c r="B5" s="178" t="s">
        <v>2</v>
      </c>
      <c r="C5" s="179"/>
      <c r="D5" s="167" t="str">
        <f>'Krycí list'!$D$5</f>
        <v>Příčná 323</v>
      </c>
      <c r="E5" s="168"/>
      <c r="F5" s="168"/>
      <c r="G5" s="168"/>
      <c r="H5" s="168"/>
      <c r="I5" s="172"/>
      <c r="J5" s="199" t="s">
        <v>6</v>
      </c>
      <c r="K5" s="199"/>
      <c r="L5" s="199"/>
      <c r="M5" s="153"/>
      <c r="N5" s="8"/>
    </row>
    <row r="6" spans="1:14" ht="39.950000000000003" customHeight="1" x14ac:dyDescent="0.2">
      <c r="A6" s="7"/>
      <c r="B6" s="178" t="s">
        <v>3</v>
      </c>
      <c r="C6" s="179"/>
      <c r="D6" s="167" t="str">
        <f>'Krycí list'!$D$6</f>
        <v>111 50, Praha</v>
      </c>
      <c r="E6" s="168"/>
      <c r="F6" s="168"/>
      <c r="G6" s="168"/>
      <c r="H6" s="168"/>
      <c r="I6" s="172"/>
      <c r="J6" s="186" t="s">
        <v>5</v>
      </c>
      <c r="K6" s="186"/>
      <c r="L6" s="186"/>
      <c r="M6" s="152"/>
      <c r="N6" s="8"/>
    </row>
    <row r="7" spans="1:14" ht="39.950000000000003" customHeight="1" x14ac:dyDescent="0.2">
      <c r="A7" s="7"/>
      <c r="B7" s="178" t="s">
        <v>4</v>
      </c>
      <c r="C7" s="179"/>
      <c r="D7" s="167" t="str">
        <f>'Krycí list'!$D$7</f>
        <v>Vaše emailová adresa</v>
      </c>
      <c r="E7" s="168"/>
      <c r="F7" s="168"/>
      <c r="G7" s="168"/>
      <c r="H7" s="168"/>
      <c r="I7" s="172"/>
      <c r="J7" s="197" t="str">
        <f>'Krycí list'!$K$7</f>
        <v>RH 1</v>
      </c>
      <c r="K7" s="197"/>
      <c r="L7" s="197"/>
      <c r="M7" s="198"/>
      <c r="N7" s="8"/>
    </row>
    <row r="8" spans="1:14" ht="9.9499999999999993" customHeight="1" x14ac:dyDescent="0.2">
      <c r="A8" s="7"/>
      <c r="B8" s="8"/>
      <c r="C8" s="8"/>
      <c r="D8" s="8"/>
      <c r="E8" s="8"/>
      <c r="F8" s="8"/>
      <c r="G8" s="8"/>
      <c r="H8" s="8"/>
      <c r="I8" s="15"/>
      <c r="J8" s="15"/>
      <c r="K8" s="15"/>
      <c r="L8" s="15"/>
      <c r="M8" s="8"/>
      <c r="N8" s="8"/>
    </row>
    <row r="9" spans="1:14" s="6" customFormat="1" ht="37.5" customHeight="1" x14ac:dyDescent="0.2">
      <c r="A9" s="18"/>
      <c r="B9" s="175"/>
      <c r="C9" s="175"/>
      <c r="D9" s="175"/>
      <c r="E9" s="175"/>
      <c r="F9" s="175"/>
      <c r="G9" s="175"/>
      <c r="H9" s="47"/>
      <c r="I9" s="15"/>
      <c r="J9" s="185"/>
      <c r="K9" s="185"/>
      <c r="L9" s="185"/>
      <c r="M9" s="185"/>
      <c r="N9" s="8"/>
    </row>
    <row r="10" spans="1:14" ht="42" customHeight="1" x14ac:dyDescent="0.2">
      <c r="A10" s="7"/>
      <c r="B10" s="183" t="s">
        <v>112</v>
      </c>
      <c r="C10" s="183"/>
      <c r="D10" s="183"/>
      <c r="E10" s="183"/>
      <c r="F10" s="183"/>
      <c r="G10" s="173" t="s">
        <v>113</v>
      </c>
      <c r="H10" s="173"/>
      <c r="I10" s="173"/>
      <c r="J10" s="173"/>
      <c r="K10" s="173"/>
      <c r="L10" s="173"/>
      <c r="M10" s="173"/>
      <c r="N10" s="8"/>
    </row>
    <row r="11" spans="1:14" ht="37.5" customHeight="1" x14ac:dyDescent="0.25">
      <c r="A11" s="7"/>
      <c r="B11" s="180"/>
      <c r="C11" s="181"/>
      <c r="D11" s="181"/>
      <c r="E11" s="181"/>
      <c r="F11" s="181"/>
      <c r="G11" s="181"/>
      <c r="H11" s="50"/>
      <c r="I11" s="51"/>
      <c r="J11" s="174"/>
      <c r="K11" s="174"/>
      <c r="L11" s="174"/>
      <c r="M11" s="174"/>
      <c r="N11" s="8"/>
    </row>
    <row r="12" spans="1:14" ht="37.5" customHeight="1" x14ac:dyDescent="0.2">
      <c r="A12" s="7"/>
      <c r="B12" s="184" t="s">
        <v>114</v>
      </c>
      <c r="C12" s="184"/>
      <c r="D12" s="184"/>
      <c r="E12" s="184"/>
      <c r="F12" s="184"/>
      <c r="G12" s="182" t="s">
        <v>115</v>
      </c>
      <c r="H12" s="182"/>
      <c r="I12" s="182"/>
      <c r="J12" s="182"/>
      <c r="K12" s="182"/>
      <c r="L12" s="182"/>
      <c r="M12" s="182"/>
      <c r="N12" s="8"/>
    </row>
    <row r="13" spans="1:14" ht="37.5" customHeight="1" x14ac:dyDescent="0.2">
      <c r="A13" s="7"/>
      <c r="B13" s="175"/>
      <c r="C13" s="175"/>
      <c r="D13" s="175"/>
      <c r="E13" s="175"/>
      <c r="F13" s="175"/>
      <c r="G13" s="175"/>
      <c r="H13" s="47"/>
      <c r="I13" s="48"/>
      <c r="J13" s="174"/>
      <c r="K13" s="174"/>
      <c r="L13" s="174"/>
      <c r="M13" s="174"/>
      <c r="N13" s="8"/>
    </row>
    <row r="14" spans="1:14" ht="37.5" customHeight="1" x14ac:dyDescent="0.2">
      <c r="A14" s="7"/>
      <c r="B14" s="191" t="s">
        <v>118</v>
      </c>
      <c r="C14" s="191"/>
      <c r="D14" s="191"/>
      <c r="E14" s="191"/>
      <c r="F14" s="191"/>
      <c r="G14" s="191"/>
      <c r="H14" s="191"/>
      <c r="I14" s="191"/>
      <c r="J14" s="196" t="s">
        <v>120</v>
      </c>
      <c r="K14" s="196"/>
      <c r="L14" s="196"/>
      <c r="M14" s="196"/>
      <c r="N14" s="13"/>
    </row>
    <row r="15" spans="1:14" ht="37.5" customHeight="1" x14ac:dyDescent="0.2">
      <c r="A15" s="7"/>
      <c r="B15" s="55"/>
      <c r="C15" s="14"/>
      <c r="D15" s="14"/>
      <c r="E15" s="14"/>
      <c r="F15" s="14"/>
      <c r="G15" s="14"/>
      <c r="H15" s="47"/>
      <c r="I15" s="49"/>
      <c r="J15" s="56"/>
      <c r="K15" s="56"/>
      <c r="L15" s="56"/>
      <c r="M15" s="56"/>
      <c r="N15" s="13"/>
    </row>
    <row r="16" spans="1:14" ht="42" customHeight="1" x14ac:dyDescent="0.25">
      <c r="A16" s="7"/>
      <c r="B16" s="54"/>
      <c r="C16" s="54"/>
      <c r="D16" s="54"/>
      <c r="E16" s="54"/>
      <c r="F16" s="54"/>
      <c r="G16" s="54"/>
      <c r="H16" s="54"/>
      <c r="I16" s="54"/>
      <c r="J16" s="56"/>
      <c r="K16" s="56"/>
      <c r="L16" s="56"/>
      <c r="M16" s="56"/>
      <c r="N16" s="8"/>
    </row>
    <row r="17" spans="1:14" ht="37.5" customHeight="1" x14ac:dyDescent="0.2">
      <c r="A17" s="7"/>
      <c r="B17" s="55"/>
      <c r="C17" s="14"/>
      <c r="D17" s="14"/>
      <c r="E17" s="14"/>
      <c r="F17" s="14"/>
      <c r="G17" s="14"/>
      <c r="H17" s="47"/>
      <c r="I17" s="49"/>
      <c r="J17" s="56"/>
      <c r="K17" s="56"/>
      <c r="L17" s="56"/>
      <c r="M17" s="56"/>
      <c r="N17" s="8"/>
    </row>
    <row r="18" spans="1:14" ht="37.5" customHeight="1" x14ac:dyDescent="0.2">
      <c r="A18" s="7"/>
      <c r="B18" s="55"/>
      <c r="C18" s="14"/>
      <c r="D18" s="14"/>
      <c r="E18" s="14"/>
      <c r="F18" s="14"/>
      <c r="G18" s="14"/>
      <c r="H18" s="47"/>
      <c r="I18" s="49"/>
      <c r="J18" s="56"/>
      <c r="K18" s="56"/>
      <c r="L18" s="56"/>
      <c r="M18" s="56"/>
      <c r="N18" s="8"/>
    </row>
    <row r="19" spans="1:14" ht="42" customHeight="1" x14ac:dyDescent="0.25">
      <c r="A19" s="7"/>
      <c r="B19" s="54"/>
      <c r="C19" s="54"/>
      <c r="D19" s="54"/>
      <c r="E19" s="54"/>
      <c r="F19" s="54"/>
      <c r="G19" s="54"/>
      <c r="H19" s="54"/>
      <c r="I19" s="54"/>
      <c r="J19" s="56"/>
      <c r="K19" s="56"/>
      <c r="L19" s="56"/>
      <c r="M19" s="56"/>
      <c r="N19" s="8"/>
    </row>
    <row r="20" spans="1:14" ht="37.5" customHeight="1" x14ac:dyDescent="0.2">
      <c r="A20" s="7"/>
      <c r="B20" s="55"/>
      <c r="C20" s="14"/>
      <c r="D20" s="14"/>
      <c r="E20" s="14"/>
      <c r="F20" s="14"/>
      <c r="G20" s="14"/>
      <c r="H20" s="47"/>
      <c r="I20" s="49"/>
      <c r="J20" s="56"/>
      <c r="K20" s="56"/>
      <c r="L20" s="56"/>
      <c r="M20" s="56"/>
      <c r="N20" s="8"/>
    </row>
    <row r="21" spans="1:14" ht="37.5" customHeight="1" x14ac:dyDescent="0.2">
      <c r="A21" s="7"/>
      <c r="B21" s="55"/>
      <c r="C21" s="14"/>
      <c r="D21" s="14"/>
      <c r="E21" s="14"/>
      <c r="F21" s="14"/>
      <c r="G21" s="14"/>
      <c r="H21" s="47"/>
      <c r="I21" s="49"/>
      <c r="J21" s="56"/>
      <c r="K21" s="56"/>
      <c r="L21" s="56"/>
      <c r="M21" s="56"/>
      <c r="N21" s="8"/>
    </row>
    <row r="22" spans="1:14" ht="37.5" customHeight="1" x14ac:dyDescent="0.2">
      <c r="A22" s="7"/>
      <c r="B22" s="55"/>
      <c r="C22" s="14"/>
      <c r="D22" s="14"/>
      <c r="E22" s="14"/>
      <c r="F22" s="14"/>
      <c r="G22" s="14"/>
      <c r="H22" s="47"/>
      <c r="I22" s="49"/>
      <c r="J22" s="56"/>
      <c r="K22" s="56"/>
      <c r="L22" s="56"/>
      <c r="M22" s="56"/>
      <c r="N22" s="8"/>
    </row>
    <row r="23" spans="1:14" ht="76.5" customHeight="1" x14ac:dyDescent="0.2">
      <c r="A23" s="7"/>
      <c r="B23" s="192" t="s">
        <v>119</v>
      </c>
      <c r="C23" s="192"/>
      <c r="D23" s="192"/>
      <c r="E23" s="192"/>
      <c r="F23" s="192"/>
      <c r="G23" s="192"/>
      <c r="H23" s="192"/>
      <c r="I23" s="192"/>
      <c r="J23" s="192"/>
      <c r="K23" s="192"/>
      <c r="L23" s="192"/>
      <c r="M23" s="192"/>
      <c r="N23" s="9"/>
    </row>
    <row r="24" spans="1:14" ht="39.950000000000003" customHeight="1" thickBot="1" x14ac:dyDescent="0.25">
      <c r="A24" s="7"/>
      <c r="B24" s="189"/>
      <c r="C24" s="190"/>
      <c r="D24" s="190"/>
      <c r="E24" s="190"/>
      <c r="F24" s="4"/>
      <c r="G24" s="109"/>
      <c r="H24" s="52"/>
      <c r="I24" s="193"/>
      <c r="J24" s="193"/>
      <c r="K24" s="193"/>
      <c r="L24" s="193"/>
      <c r="M24" s="194"/>
      <c r="N24" s="9"/>
    </row>
    <row r="25" spans="1:14" ht="27.95" customHeight="1" x14ac:dyDescent="0.2">
      <c r="A25" s="7"/>
      <c r="B25" s="187" t="s">
        <v>11</v>
      </c>
      <c r="C25" s="188"/>
      <c r="D25" s="188"/>
      <c r="E25" s="188"/>
      <c r="F25" s="5"/>
      <c r="G25" s="45" t="s">
        <v>116</v>
      </c>
      <c r="H25" s="53"/>
      <c r="I25" s="188" t="s">
        <v>117</v>
      </c>
      <c r="J25" s="188"/>
      <c r="K25" s="188"/>
      <c r="L25" s="188"/>
      <c r="M25" s="195"/>
      <c r="N25" s="14"/>
    </row>
    <row r="26" spans="1:14" ht="21.75" customHeight="1" x14ac:dyDescent="0.2">
      <c r="A26" s="7"/>
      <c r="B26" s="7"/>
      <c r="C26" s="7"/>
      <c r="D26" s="7"/>
      <c r="E26" s="7"/>
      <c r="F26" s="7"/>
      <c r="G26" s="7"/>
      <c r="H26" s="7"/>
      <c r="I26" s="10"/>
      <c r="J26" s="10"/>
      <c r="K26" s="10"/>
      <c r="L26" s="10"/>
      <c r="M26" s="7"/>
      <c r="N26" s="7"/>
    </row>
  </sheetData>
  <sheetProtection algorithmName="SHA-512" hashValue="tSo+891a5YsPKggE6rckjffus6VeOmYNSJhKF/hhxT8qd3oI/dWieNE8utKnhF2XSqy3KMAY0lnQAv036Q26DQ==" saltValue="CU53hk1sf7cnRRVqQvlB8w==" spinCount="100000" sheet="1" selectLockedCells="1"/>
  <mergeCells count="30">
    <mergeCell ref="J6:M6"/>
    <mergeCell ref="J7:M7"/>
    <mergeCell ref="D4:I4"/>
    <mergeCell ref="D5:I5"/>
    <mergeCell ref="D6:I6"/>
    <mergeCell ref="D7:I7"/>
    <mergeCell ref="J5:M5"/>
    <mergeCell ref="B25:E25"/>
    <mergeCell ref="B24:E24"/>
    <mergeCell ref="B14:I14"/>
    <mergeCell ref="B23:M23"/>
    <mergeCell ref="I24:M24"/>
    <mergeCell ref="I25:M25"/>
    <mergeCell ref="J14:M14"/>
    <mergeCell ref="G10:M10"/>
    <mergeCell ref="J13:M13"/>
    <mergeCell ref="B13:G13"/>
    <mergeCell ref="B2:M2"/>
    <mergeCell ref="B4:C4"/>
    <mergeCell ref="B5:C5"/>
    <mergeCell ref="B7:C7"/>
    <mergeCell ref="B9:G9"/>
    <mergeCell ref="B11:G11"/>
    <mergeCell ref="J11:M11"/>
    <mergeCell ref="G12:M12"/>
    <mergeCell ref="B10:F10"/>
    <mergeCell ref="B12:F12"/>
    <mergeCell ref="J9:M9"/>
    <mergeCell ref="B6:C6"/>
    <mergeCell ref="J4:M4"/>
  </mergeCells>
  <phoneticPr fontId="15" type="noConversion"/>
  <printOptions horizontalCentered="1"/>
  <pageMargins left="0.7" right="0.7" top="0.75" bottom="0.75" header="0.3" footer="0.3"/>
  <pageSetup paperSize="9" scale="68" fitToHeight="0" orientation="portrait" r:id="rId1"/>
  <headerFooter>
    <oddHeader>&amp;C&amp;"Trade Gothic Next Heavy,Obyčejné"&amp;16&amp;U&amp;K00-049Rittal ─ The System.&amp;U
&amp;10Faster ─ better ─ everywhere</oddHeader>
    <oddFooter>&amp;C&amp;"Arial,Tučné"&amp;9&amp;K00-049Tento dokument je duševním  vlastnictvím společnosti Rittal. Jakékoliv použití, šíření a postupování třetím osobám je povoleno pouze se souhlasem společnosti Rittal.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AF0A1-4E57-43F3-A2BB-39FF14296ABE}">
  <dimension ref="A1:P16"/>
  <sheetViews>
    <sheetView view="pageBreakPreview" zoomScale="205" zoomScaleNormal="100" zoomScaleSheetLayoutView="205" workbookViewId="0">
      <selection activeCell="B2" sqref="B2:H4"/>
    </sheetView>
  </sheetViews>
  <sheetFormatPr defaultRowHeight="15" x14ac:dyDescent="0.2"/>
  <cols>
    <col min="1" max="1" width="2" style="59" customWidth="1"/>
    <col min="2" max="3" width="4.33203125" style="59" customWidth="1"/>
    <col min="4" max="4" width="3.1640625" style="59" customWidth="1"/>
    <col min="5" max="6" width="4.33203125" style="59" customWidth="1"/>
    <col min="7" max="7" width="3.1640625" style="59" customWidth="1"/>
    <col min="8" max="9" width="4.33203125" style="59" customWidth="1"/>
    <col min="10" max="10" width="1.5" style="59" customWidth="1"/>
    <col min="11" max="11" width="7.33203125" style="59" customWidth="1"/>
    <col min="12" max="15" width="3.1640625" style="59" customWidth="1"/>
    <col min="16" max="16" width="2" style="59" customWidth="1"/>
    <col min="17" max="16384" width="9.33203125" style="59"/>
  </cols>
  <sheetData>
    <row r="1" spans="1:16" ht="8.1" customHeight="1" thickBot="1" x14ac:dyDescent="0.25">
      <c r="A1" s="75"/>
      <c r="B1" s="76"/>
      <c r="C1" s="76"/>
      <c r="D1" s="76"/>
      <c r="E1" s="76"/>
      <c r="F1" s="76"/>
      <c r="G1" s="76"/>
      <c r="H1" s="76"/>
      <c r="I1" s="76"/>
      <c r="J1" s="76"/>
      <c r="K1" s="76"/>
      <c r="L1" s="76"/>
      <c r="M1" s="76"/>
      <c r="N1" s="76"/>
      <c r="O1" s="76"/>
      <c r="P1" s="77"/>
    </row>
    <row r="2" spans="1:16" ht="12" customHeight="1" x14ac:dyDescent="0.15">
      <c r="A2" s="78"/>
      <c r="B2" s="200"/>
      <c r="C2" s="201"/>
      <c r="D2" s="201"/>
      <c r="E2" s="201"/>
      <c r="F2" s="201"/>
      <c r="G2" s="201"/>
      <c r="H2" s="202"/>
      <c r="I2" s="79"/>
      <c r="J2" s="79"/>
      <c r="K2" s="80"/>
      <c r="L2" s="209">
        <f>'Krycí list'!$I$7</f>
        <v>0</v>
      </c>
      <c r="M2" s="210"/>
      <c r="N2" s="210"/>
      <c r="O2" s="211"/>
      <c r="P2" s="81"/>
    </row>
    <row r="3" spans="1:16" ht="12" customHeight="1" thickBot="1" x14ac:dyDescent="0.2">
      <c r="A3" s="78"/>
      <c r="B3" s="203"/>
      <c r="C3" s="204"/>
      <c r="D3" s="204"/>
      <c r="E3" s="204"/>
      <c r="F3" s="204"/>
      <c r="G3" s="204"/>
      <c r="H3" s="205"/>
      <c r="I3" s="79"/>
      <c r="J3" s="79"/>
      <c r="K3" s="82"/>
      <c r="L3" s="212"/>
      <c r="M3" s="213"/>
      <c r="N3" s="213"/>
      <c r="O3" s="214"/>
      <c r="P3" s="81"/>
    </row>
    <row r="4" spans="1:16" ht="12" customHeight="1" thickBot="1" x14ac:dyDescent="0.2">
      <c r="A4" s="78"/>
      <c r="B4" s="206"/>
      <c r="C4" s="207"/>
      <c r="D4" s="207"/>
      <c r="E4" s="207"/>
      <c r="F4" s="207"/>
      <c r="G4" s="207"/>
      <c r="H4" s="208"/>
      <c r="I4" s="79"/>
      <c r="J4" s="79"/>
      <c r="K4" s="82"/>
      <c r="L4" s="83"/>
      <c r="M4" s="83"/>
      <c r="N4" s="83"/>
      <c r="O4" s="83"/>
      <c r="P4" s="81"/>
    </row>
    <row r="5" spans="1:16" ht="3.95" customHeight="1" thickBot="1" x14ac:dyDescent="0.2">
      <c r="A5" s="78"/>
      <c r="B5" s="79"/>
      <c r="C5" s="79"/>
      <c r="D5" s="79"/>
      <c r="E5" s="79"/>
      <c r="F5" s="79"/>
      <c r="G5" s="79"/>
      <c r="H5" s="79"/>
      <c r="I5" s="79"/>
      <c r="J5" s="79"/>
      <c r="K5" s="79"/>
      <c r="L5" s="79"/>
      <c r="M5" s="79"/>
      <c r="N5" s="79"/>
      <c r="O5" s="79"/>
      <c r="P5" s="81"/>
    </row>
    <row r="6" spans="1:16" ht="9.9499999999999993" customHeight="1" x14ac:dyDescent="0.15">
      <c r="A6" s="78"/>
      <c r="B6" s="84" t="str">
        <f>'Krycí list'!$D$4</f>
        <v>Vzor dokumentu. Plnou verzi vám rádi zašleme po registraci.</v>
      </c>
      <c r="C6" s="85"/>
      <c r="D6" s="85"/>
      <c r="E6" s="85"/>
      <c r="F6" s="86"/>
      <c r="G6" s="86"/>
      <c r="H6" s="87"/>
      <c r="I6" s="79"/>
      <c r="J6" s="79"/>
      <c r="K6" s="88"/>
      <c r="L6" s="88"/>
      <c r="M6" s="88"/>
      <c r="N6" s="88"/>
      <c r="O6" s="88"/>
      <c r="P6" s="81"/>
    </row>
    <row r="7" spans="1:16" ht="9.9499999999999993" customHeight="1" thickBot="1" x14ac:dyDescent="0.2">
      <c r="A7" s="78"/>
      <c r="B7" s="89" t="str">
        <f>'Krycí list'!$D$5</f>
        <v>Příčná 323</v>
      </c>
      <c r="C7" s="90"/>
      <c r="D7" s="90"/>
      <c r="E7" s="90"/>
      <c r="F7" s="79"/>
      <c r="G7" s="79"/>
      <c r="H7" s="81"/>
      <c r="I7" s="79"/>
      <c r="J7" s="79"/>
      <c r="K7" s="215" t="s">
        <v>337</v>
      </c>
      <c r="L7" s="215"/>
      <c r="M7" s="215"/>
      <c r="N7" s="215"/>
      <c r="O7" s="215"/>
      <c r="P7" s="81"/>
    </row>
    <row r="8" spans="1:16" ht="9.9499999999999993" customHeight="1" thickBot="1" x14ac:dyDescent="0.2">
      <c r="A8" s="78"/>
      <c r="B8" s="91" t="str">
        <f>'Krycí list'!$D$6</f>
        <v>111 50, Praha</v>
      </c>
      <c r="C8" s="92"/>
      <c r="D8" s="92"/>
      <c r="E8" s="92"/>
      <c r="F8" s="93"/>
      <c r="G8" s="93"/>
      <c r="H8" s="94"/>
      <c r="I8" s="79"/>
      <c r="J8" s="79"/>
      <c r="K8" s="216" t="str">
        <f>'Prohlášení o shodě'!$J$5</f>
        <v>xxxxxxxxxxx</v>
      </c>
      <c r="L8" s="217"/>
      <c r="M8" s="217"/>
      <c r="N8" s="217"/>
      <c r="O8" s="218"/>
      <c r="P8" s="81"/>
    </row>
    <row r="9" spans="1:16" ht="9.9499999999999993" customHeight="1" thickBot="1" x14ac:dyDescent="0.2">
      <c r="A9" s="78"/>
      <c r="B9" s="79"/>
      <c r="C9" s="79"/>
      <c r="D9" s="79"/>
      <c r="E9" s="79"/>
      <c r="F9" s="79"/>
      <c r="G9" s="219" t="s">
        <v>338</v>
      </c>
      <c r="H9" s="219"/>
      <c r="I9" s="79"/>
      <c r="J9" s="79"/>
      <c r="K9" s="220" t="s">
        <v>339</v>
      </c>
      <c r="L9" s="220"/>
      <c r="M9" s="220"/>
      <c r="N9" s="220"/>
      <c r="O9" s="220"/>
      <c r="P9" s="81"/>
    </row>
    <row r="10" spans="1:16" ht="12" customHeight="1" thickBot="1" x14ac:dyDescent="0.2">
      <c r="A10" s="78"/>
      <c r="B10" s="216" t="s">
        <v>340</v>
      </c>
      <c r="C10" s="217"/>
      <c r="D10" s="217"/>
      <c r="E10" s="218"/>
      <c r="F10" s="95"/>
      <c r="G10" s="226" t="str">
        <f>'Krycí list'!$J$24</f>
        <v>TN-C-S</v>
      </c>
      <c r="H10" s="218"/>
      <c r="I10" s="95"/>
      <c r="J10" s="79"/>
      <c r="K10" s="227"/>
      <c r="L10" s="228"/>
      <c r="M10" s="228"/>
      <c r="N10" s="228"/>
      <c r="O10" s="229"/>
      <c r="P10" s="81"/>
    </row>
    <row r="11" spans="1:16" ht="9.9499999999999993" customHeight="1" x14ac:dyDescent="0.15">
      <c r="A11" s="78"/>
      <c r="B11" s="230" t="s">
        <v>341</v>
      </c>
      <c r="C11" s="230"/>
      <c r="D11" s="79"/>
      <c r="E11" s="230" t="s">
        <v>342</v>
      </c>
      <c r="F11" s="230"/>
      <c r="G11" s="79"/>
      <c r="H11" s="230" t="s">
        <v>343</v>
      </c>
      <c r="I11" s="230"/>
      <c r="J11" s="79"/>
      <c r="K11" s="96" t="s">
        <v>344</v>
      </c>
      <c r="L11" s="79"/>
      <c r="M11" s="230" t="s">
        <v>345</v>
      </c>
      <c r="N11" s="230"/>
      <c r="O11" s="230"/>
      <c r="P11" s="81"/>
    </row>
    <row r="12" spans="1:16" ht="5.0999999999999996" customHeight="1" thickBot="1" x14ac:dyDescent="0.2">
      <c r="A12" s="78"/>
      <c r="B12" s="96"/>
      <c r="C12" s="96"/>
      <c r="D12" s="79"/>
      <c r="E12" s="96"/>
      <c r="F12" s="96"/>
      <c r="G12" s="79"/>
      <c r="H12" s="96"/>
      <c r="I12" s="96"/>
      <c r="J12" s="79"/>
      <c r="K12" s="96"/>
      <c r="L12" s="79"/>
      <c r="M12" s="96"/>
      <c r="N12" s="96"/>
      <c r="O12" s="96"/>
      <c r="P12" s="81"/>
    </row>
    <row r="13" spans="1:16" ht="12" customHeight="1" thickBot="1" x14ac:dyDescent="0.2">
      <c r="A13" s="78"/>
      <c r="B13" s="216" t="str">
        <f>'Krycí list'!J10&amp;"  "&amp;'Krycí list'!L10</f>
        <v>400  V</v>
      </c>
      <c r="C13" s="218"/>
      <c r="D13" s="97"/>
      <c r="E13" s="216" t="str">
        <f>'Krycí list'!J14&amp;"  "&amp;'Krycí list'!L14</f>
        <v>250  A</v>
      </c>
      <c r="F13" s="218"/>
      <c r="G13" s="97"/>
      <c r="H13" s="216" t="str">
        <f>'Krycí list'!J18&amp;" kA / "&amp;'Krycí list'!L18</f>
        <v>10 kA / 1 s</v>
      </c>
      <c r="I13" s="218"/>
      <c r="J13" s="98"/>
      <c r="K13" s="99" t="str">
        <f>'Krycí list'!J21&amp;"  "&amp;'Krycí list'!L21</f>
        <v>50  Hz</v>
      </c>
      <c r="L13" s="100"/>
      <c r="M13" s="223" t="str">
        <f>'Krycí list'!J38&amp;"  "&amp;'Krycí list'!L38</f>
        <v>100  kg</v>
      </c>
      <c r="N13" s="224"/>
      <c r="O13" s="225"/>
      <c r="P13" s="101"/>
    </row>
    <row r="14" spans="1:16" ht="9.9499999999999993" customHeight="1" thickBot="1" x14ac:dyDescent="0.2">
      <c r="A14" s="78"/>
      <c r="B14" s="79"/>
      <c r="C14" s="79"/>
      <c r="D14" s="79"/>
      <c r="E14" s="79"/>
      <c r="F14" s="79"/>
      <c r="G14" s="79"/>
      <c r="H14" s="79"/>
      <c r="I14" s="79"/>
      <c r="J14" s="79"/>
      <c r="K14" s="79"/>
      <c r="L14" s="79"/>
      <c r="M14" s="219" t="s">
        <v>346</v>
      </c>
      <c r="N14" s="219"/>
      <c r="O14" s="219"/>
      <c r="P14" s="81"/>
    </row>
    <row r="15" spans="1:16" ht="12" customHeight="1" thickBot="1" x14ac:dyDescent="0.2">
      <c r="A15" s="78"/>
      <c r="B15" s="221" t="s">
        <v>347</v>
      </c>
      <c r="C15" s="222"/>
      <c r="D15" s="216" t="str">
        <f>'Krycí list'!E37&amp;" mm x "&amp;'Krycí list'!K37&amp;" mm x "&amp;'Krycí list'!H37&amp;" mm"</f>
        <v>1200 mm x 600 mm x 2200 mm</v>
      </c>
      <c r="E15" s="217"/>
      <c r="F15" s="217"/>
      <c r="G15" s="217"/>
      <c r="H15" s="217"/>
      <c r="I15" s="218"/>
      <c r="J15" s="90"/>
      <c r="K15" s="102" t="str">
        <f>'Krycí list'!I32&amp;" "&amp;'Krycí list'!J32</f>
        <v>IK 07</v>
      </c>
      <c r="L15" s="103"/>
      <c r="M15" s="223" t="str">
        <f>'Krycí list'!I27&amp;" "&amp;'Krycí list'!J27</f>
        <v>IP 54</v>
      </c>
      <c r="N15" s="224"/>
      <c r="O15" s="225"/>
      <c r="P15" s="81"/>
    </row>
    <row r="16" spans="1:16" ht="6.95" customHeight="1" thickBot="1" x14ac:dyDescent="0.2">
      <c r="A16" s="104"/>
      <c r="B16" s="93"/>
      <c r="C16" s="93"/>
      <c r="D16" s="93"/>
      <c r="E16" s="93"/>
      <c r="F16" s="93"/>
      <c r="G16" s="93"/>
      <c r="H16" s="93"/>
      <c r="I16" s="93"/>
      <c r="J16" s="93"/>
      <c r="K16" s="93"/>
      <c r="L16" s="93"/>
      <c r="M16" s="93"/>
      <c r="N16" s="93"/>
      <c r="O16" s="105"/>
      <c r="P16" s="94"/>
    </row>
  </sheetData>
  <sheetProtection algorithmName="SHA-512" hashValue="Dtbc4MhPYRyHAMfEO/zKkCFvRTABd3IVM3r80VWAAQZx7uBHVl1F0DGT6bxaTobTSB3CR4rnLRvAC0XarjUtRA==" saltValue="o4qOUE9uer7+vwgihb4ijg==" spinCount="100000" sheet="1" selectLockedCells="1"/>
  <protectedRanges>
    <protectedRange sqref="B2:H4" name="Oblast1_2"/>
  </protectedRanges>
  <mergeCells count="21">
    <mergeCell ref="B15:C15"/>
    <mergeCell ref="D15:I15"/>
    <mergeCell ref="M15:O15"/>
    <mergeCell ref="B10:E10"/>
    <mergeCell ref="G10:H10"/>
    <mergeCell ref="K10:O10"/>
    <mergeCell ref="B11:C11"/>
    <mergeCell ref="E11:F11"/>
    <mergeCell ref="H11:I11"/>
    <mergeCell ref="M11:O11"/>
    <mergeCell ref="B13:C13"/>
    <mergeCell ref="E13:F13"/>
    <mergeCell ref="H13:I13"/>
    <mergeCell ref="M13:O13"/>
    <mergeCell ref="M14:O14"/>
    <mergeCell ref="B2:H4"/>
    <mergeCell ref="L2:O3"/>
    <mergeCell ref="K7:O7"/>
    <mergeCell ref="K8:O8"/>
    <mergeCell ref="G9:H9"/>
    <mergeCell ref="K9:O9"/>
  </mergeCells>
  <pageMargins left="0.7" right="0.7" top="0.78740157499999996" bottom="0.78740157499999996"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EFEF1-153F-4B41-A7AC-456405A3F7F1}">
  <sheetPr codeName="List4"/>
  <dimension ref="A1:Q39"/>
  <sheetViews>
    <sheetView showWhiteSpace="0" zoomScaleNormal="100" workbookViewId="0">
      <selection activeCell="Q27" sqref="Q27"/>
    </sheetView>
  </sheetViews>
  <sheetFormatPr defaultColWidth="9.33203125" defaultRowHeight="12.75" x14ac:dyDescent="0.2"/>
  <cols>
    <col min="2" max="2" width="7.83203125" customWidth="1"/>
    <col min="3" max="3" width="11.1640625" customWidth="1"/>
    <col min="4" max="4" width="16.5" customWidth="1"/>
    <col min="5" max="5" width="14" customWidth="1"/>
    <col min="6" max="6" width="28.5" customWidth="1"/>
    <col min="7" max="7" width="28" customWidth="1"/>
    <col min="8" max="8" width="17.33203125" customWidth="1"/>
    <col min="9" max="9" width="26.5" customWidth="1"/>
    <col min="10" max="10" width="11.83203125" customWidth="1"/>
    <col min="11" max="11" width="23.6640625" customWidth="1"/>
    <col min="12" max="12" width="20.33203125" customWidth="1"/>
    <col min="13" max="13" width="32.33203125" customWidth="1"/>
    <col min="14" max="14" width="16.1640625" customWidth="1"/>
    <col min="15" max="15" width="47.83203125" customWidth="1"/>
    <col min="16" max="16" width="18.5" customWidth="1"/>
    <col min="17" max="17" width="38.5" customWidth="1"/>
  </cols>
  <sheetData>
    <row r="1" spans="1:17" ht="15" x14ac:dyDescent="0.2">
      <c r="A1" s="1" t="s">
        <v>0</v>
      </c>
      <c r="B1" s="1">
        <v>1</v>
      </c>
      <c r="C1" s="1" t="s">
        <v>0</v>
      </c>
      <c r="D1" s="1" t="s">
        <v>0</v>
      </c>
      <c r="E1" s="1" t="s">
        <v>0</v>
      </c>
      <c r="F1" s="1" t="s">
        <v>0</v>
      </c>
      <c r="G1" s="1" t="s">
        <v>0</v>
      </c>
      <c r="H1" s="1" t="s">
        <v>0</v>
      </c>
      <c r="I1" s="1" t="s">
        <v>0</v>
      </c>
      <c r="J1" s="1" t="s">
        <v>0</v>
      </c>
      <c r="K1" s="1" t="s">
        <v>0</v>
      </c>
      <c r="L1" s="1" t="s">
        <v>0</v>
      </c>
      <c r="M1" s="1"/>
      <c r="N1" s="1"/>
      <c r="O1" s="1"/>
      <c r="P1" s="1"/>
      <c r="Q1" s="1"/>
    </row>
    <row r="2" spans="1:17" ht="15" x14ac:dyDescent="0.2">
      <c r="A2" s="2" t="s">
        <v>68</v>
      </c>
      <c r="B2" s="2">
        <v>2</v>
      </c>
      <c r="C2" s="1" t="s">
        <v>70</v>
      </c>
      <c r="D2" s="1" t="s">
        <v>107</v>
      </c>
      <c r="E2" s="1" t="s">
        <v>109</v>
      </c>
      <c r="F2" s="2" t="s">
        <v>86</v>
      </c>
      <c r="G2" s="2" t="s">
        <v>77</v>
      </c>
      <c r="H2" s="2" t="s">
        <v>79</v>
      </c>
      <c r="I2" s="2" t="s">
        <v>81</v>
      </c>
      <c r="J2" s="46" t="s">
        <v>91</v>
      </c>
      <c r="K2" s="1" t="s">
        <v>101</v>
      </c>
      <c r="L2" s="1" t="s">
        <v>104</v>
      </c>
      <c r="M2" s="2"/>
      <c r="N2" s="2"/>
      <c r="O2" s="2"/>
      <c r="P2" s="2"/>
      <c r="Q2" s="2"/>
    </row>
    <row r="3" spans="1:17" ht="15" x14ac:dyDescent="0.2">
      <c r="A3" s="44">
        <v>4</v>
      </c>
      <c r="B3" s="2">
        <v>3</v>
      </c>
      <c r="C3" s="1" t="s">
        <v>71</v>
      </c>
      <c r="D3" s="1" t="s">
        <v>108</v>
      </c>
      <c r="E3" s="1" t="s">
        <v>110</v>
      </c>
      <c r="F3" s="2">
        <v>10</v>
      </c>
      <c r="G3" s="2" t="s">
        <v>78</v>
      </c>
      <c r="H3" s="2" t="s">
        <v>80</v>
      </c>
      <c r="I3" s="2" t="s">
        <v>82</v>
      </c>
      <c r="J3" s="46" t="s">
        <v>92</v>
      </c>
      <c r="K3" s="1" t="s">
        <v>103</v>
      </c>
      <c r="L3" s="1" t="s">
        <v>105</v>
      </c>
      <c r="M3" s="2"/>
      <c r="N3" s="2"/>
      <c r="O3" s="2"/>
      <c r="P3" s="2"/>
      <c r="Q3" s="2"/>
    </row>
    <row r="4" spans="1:17" ht="15" x14ac:dyDescent="0.2">
      <c r="A4" s="44">
        <v>6</v>
      </c>
      <c r="B4" s="2">
        <v>4</v>
      </c>
      <c r="C4" s="1" t="s">
        <v>72</v>
      </c>
      <c r="F4" s="2" t="s">
        <v>87</v>
      </c>
      <c r="G4" s="2" t="s">
        <v>76</v>
      </c>
      <c r="H4" s="2"/>
      <c r="I4" s="2" t="s">
        <v>83</v>
      </c>
      <c r="J4" s="46" t="s">
        <v>93</v>
      </c>
      <c r="K4" s="1" t="s">
        <v>102</v>
      </c>
      <c r="L4" s="1" t="s">
        <v>106</v>
      </c>
      <c r="M4" s="2"/>
      <c r="N4" s="2"/>
      <c r="O4" s="2"/>
      <c r="P4" s="2"/>
      <c r="Q4" s="2"/>
    </row>
    <row r="5" spans="1:17" ht="15" x14ac:dyDescent="0.2">
      <c r="A5" s="44">
        <v>8</v>
      </c>
      <c r="C5" s="1" t="s">
        <v>73</v>
      </c>
      <c r="F5" s="2">
        <v>20</v>
      </c>
      <c r="G5" s="2"/>
      <c r="H5" s="2"/>
      <c r="I5" s="2" t="s">
        <v>84</v>
      </c>
      <c r="J5" s="46" t="s">
        <v>94</v>
      </c>
      <c r="K5" s="46"/>
      <c r="L5" s="46"/>
      <c r="M5" s="2"/>
      <c r="N5" s="2"/>
      <c r="O5" s="2"/>
      <c r="P5" s="2"/>
      <c r="Q5" s="2"/>
    </row>
    <row r="6" spans="1:17" ht="15" x14ac:dyDescent="0.2">
      <c r="A6" s="44">
        <v>12</v>
      </c>
      <c r="C6" s="1" t="s">
        <v>74</v>
      </c>
      <c r="F6" s="2" t="s">
        <v>88</v>
      </c>
      <c r="G6" s="2"/>
      <c r="H6" s="2"/>
      <c r="I6" s="2" t="s">
        <v>85</v>
      </c>
      <c r="J6" s="46" t="s">
        <v>95</v>
      </c>
      <c r="K6" s="46"/>
      <c r="L6" s="46"/>
      <c r="M6" s="2"/>
      <c r="N6" s="2"/>
      <c r="O6" s="2"/>
      <c r="P6" s="2"/>
      <c r="Q6" s="2"/>
    </row>
    <row r="7" spans="1:17" ht="15" x14ac:dyDescent="0.2">
      <c r="F7" s="2" t="s">
        <v>89</v>
      </c>
      <c r="G7" s="2"/>
      <c r="H7" s="2"/>
      <c r="I7" s="2"/>
      <c r="J7" s="46" t="s">
        <v>96</v>
      </c>
      <c r="K7" s="46"/>
      <c r="L7" s="46"/>
      <c r="O7" s="2"/>
      <c r="P7" s="2"/>
      <c r="Q7" s="2"/>
    </row>
    <row r="8" spans="1:17" ht="15" x14ac:dyDescent="0.2">
      <c r="F8" s="2">
        <v>42</v>
      </c>
      <c r="G8" s="2"/>
      <c r="H8" s="2"/>
      <c r="I8" s="2"/>
      <c r="J8" s="46" t="s">
        <v>97</v>
      </c>
      <c r="K8" s="46"/>
      <c r="L8" s="46"/>
      <c r="O8" s="2"/>
      <c r="P8" s="2"/>
      <c r="Q8" s="2"/>
    </row>
    <row r="9" spans="1:17" ht="15" x14ac:dyDescent="0.2">
      <c r="F9" s="2">
        <v>43</v>
      </c>
      <c r="G9" s="2"/>
      <c r="H9" s="2"/>
      <c r="I9" s="2"/>
      <c r="J9" s="46" t="s">
        <v>98</v>
      </c>
      <c r="K9" s="46"/>
      <c r="L9" s="46"/>
      <c r="O9" s="2"/>
      <c r="P9" s="2"/>
      <c r="Q9" s="2"/>
    </row>
    <row r="10" spans="1:17" ht="15" x14ac:dyDescent="0.2">
      <c r="F10" s="2">
        <v>44</v>
      </c>
      <c r="G10" s="2"/>
      <c r="H10" s="2"/>
      <c r="I10" s="2"/>
      <c r="J10" s="46" t="s">
        <v>99</v>
      </c>
      <c r="K10" s="46"/>
      <c r="L10" s="46"/>
      <c r="O10" s="2"/>
      <c r="P10" s="2"/>
      <c r="Q10" s="2"/>
    </row>
    <row r="11" spans="1:17" ht="15" x14ac:dyDescent="0.2">
      <c r="F11" s="2">
        <v>54</v>
      </c>
      <c r="G11" s="2"/>
      <c r="H11" s="2"/>
      <c r="I11" s="2"/>
      <c r="J11" s="46" t="s">
        <v>100</v>
      </c>
      <c r="K11" s="46"/>
      <c r="L11" s="46"/>
      <c r="O11" s="23"/>
      <c r="P11" s="2"/>
      <c r="Q11" s="23"/>
    </row>
    <row r="12" spans="1:17" ht="15" x14ac:dyDescent="0.2">
      <c r="F12" s="2" t="s">
        <v>90</v>
      </c>
      <c r="G12" s="2"/>
      <c r="H12" s="2"/>
      <c r="I12" s="2"/>
      <c r="J12" s="2"/>
      <c r="K12" s="2"/>
      <c r="L12" s="2"/>
      <c r="O12" s="23"/>
      <c r="P12" s="2"/>
      <c r="Q12" s="23"/>
    </row>
    <row r="13" spans="1:17" ht="15" x14ac:dyDescent="0.2">
      <c r="F13" s="2">
        <v>55</v>
      </c>
      <c r="G13" s="2"/>
      <c r="H13" s="2"/>
      <c r="I13" s="2"/>
      <c r="J13" s="2"/>
      <c r="K13" s="2"/>
      <c r="L13" s="2"/>
      <c r="O13" s="23"/>
      <c r="P13" s="2"/>
      <c r="Q13" s="23"/>
    </row>
    <row r="14" spans="1:17" ht="15" x14ac:dyDescent="0.2">
      <c r="F14" s="2">
        <v>66</v>
      </c>
      <c r="G14" s="2"/>
      <c r="H14" s="2"/>
      <c r="I14" s="2"/>
      <c r="J14" s="2"/>
      <c r="K14" s="2"/>
      <c r="L14" s="2"/>
      <c r="O14" s="23"/>
      <c r="P14" s="2"/>
      <c r="Q14" s="23"/>
    </row>
    <row r="15" spans="1:17" ht="15" x14ac:dyDescent="0.2">
      <c r="O15" s="23"/>
      <c r="P15" s="2"/>
      <c r="Q15" s="23"/>
    </row>
    <row r="16" spans="1:17" ht="15" x14ac:dyDescent="0.2">
      <c r="O16" s="2"/>
      <c r="P16" s="2"/>
      <c r="Q16" s="2"/>
    </row>
    <row r="17" spans="6:17" ht="15" x14ac:dyDescent="0.2">
      <c r="O17" s="2"/>
      <c r="P17" s="2"/>
      <c r="Q17" s="2"/>
    </row>
    <row r="18" spans="6:17" ht="15" x14ac:dyDescent="0.2">
      <c r="O18" s="2"/>
      <c r="P18" s="2"/>
      <c r="Q18" s="2"/>
    </row>
    <row r="19" spans="6:17" ht="15" x14ac:dyDescent="0.2">
      <c r="F19" s="11"/>
      <c r="G19" s="11"/>
      <c r="H19" s="11"/>
      <c r="I19" s="11"/>
      <c r="J19" s="11"/>
      <c r="K19" s="11"/>
      <c r="L19" s="11"/>
      <c r="O19" s="2"/>
      <c r="P19" s="2"/>
      <c r="Q19" s="2"/>
    </row>
    <row r="39" spans="6:12" x14ac:dyDescent="0.2">
      <c r="F39" s="19"/>
      <c r="G39" s="19"/>
      <c r="H39" s="19"/>
      <c r="I39" s="19"/>
      <c r="J39" s="19"/>
      <c r="K39" s="19"/>
      <c r="L39" s="19"/>
    </row>
  </sheetData>
  <sheetProtection selectLockedCells="1" selectUnlockedCells="1"/>
  <phoneticPr fontId="15" type="noConversion"/>
  <pageMargins left="0.7" right="0.7" top="0.78740157499999996" bottom="0.78740157499999996" header="0.3" footer="0.3"/>
  <pageSetup paperSize="9" orientation="portrait" r:id="rId1"/>
  <ignoredErrors>
    <ignoredError sqref="J2:J11"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35122-1342-4439-AE68-3A6F140CDDCE}">
  <dimension ref="A1:I196"/>
  <sheetViews>
    <sheetView topLeftCell="A45" workbookViewId="0">
      <selection activeCell="A56" sqref="A56"/>
    </sheetView>
  </sheetViews>
  <sheetFormatPr defaultRowHeight="15" x14ac:dyDescent="0.2"/>
  <cols>
    <col min="1" max="1" width="61.33203125" style="59" customWidth="1"/>
    <col min="2" max="2" width="54.6640625" style="59" bestFit="1" customWidth="1"/>
    <col min="3" max="3" width="25.33203125" style="59" customWidth="1"/>
    <col min="4" max="7" width="9.33203125" style="59"/>
    <col min="8" max="8" width="45.1640625" style="59" customWidth="1"/>
    <col min="9" max="9" width="64.1640625" style="59" customWidth="1"/>
    <col min="10" max="16384" width="9.33203125" style="59"/>
  </cols>
  <sheetData>
    <row r="1" spans="1:2" ht="15.75" x14ac:dyDescent="0.2">
      <c r="A1" s="57" t="s">
        <v>121</v>
      </c>
      <c r="B1" s="58" t="s">
        <v>122</v>
      </c>
    </row>
    <row r="2" spans="1:2" x14ac:dyDescent="0.2">
      <c r="A2" s="60" t="s">
        <v>123</v>
      </c>
      <c r="B2" s="61" t="s">
        <v>123</v>
      </c>
    </row>
    <row r="3" spans="1:2" x14ac:dyDescent="0.2">
      <c r="A3" s="62" t="s">
        <v>124</v>
      </c>
      <c r="B3" s="63" t="s">
        <v>125</v>
      </c>
    </row>
    <row r="4" spans="1:2" ht="30" x14ac:dyDescent="0.2">
      <c r="A4" s="60" t="s">
        <v>126</v>
      </c>
      <c r="B4" s="61" t="s">
        <v>127</v>
      </c>
    </row>
    <row r="5" spans="1:2" x14ac:dyDescent="0.2">
      <c r="A5" s="62" t="s">
        <v>128</v>
      </c>
      <c r="B5" s="63" t="s">
        <v>129</v>
      </c>
    </row>
    <row r="6" spans="1:2" x14ac:dyDescent="0.2">
      <c r="A6" s="60" t="s">
        <v>130</v>
      </c>
      <c r="B6" s="61" t="s">
        <v>131</v>
      </c>
    </row>
    <row r="7" spans="1:2" x14ac:dyDescent="0.2">
      <c r="A7" s="62" t="s">
        <v>132</v>
      </c>
      <c r="B7" s="63" t="s">
        <v>133</v>
      </c>
    </row>
    <row r="8" spans="1:2" x14ac:dyDescent="0.2">
      <c r="A8" s="60" t="s">
        <v>134</v>
      </c>
      <c r="B8" s="61" t="s">
        <v>135</v>
      </c>
    </row>
    <row r="9" spans="1:2" x14ac:dyDescent="0.2">
      <c r="A9" s="62" t="s">
        <v>136</v>
      </c>
      <c r="B9" s="63" t="s">
        <v>137</v>
      </c>
    </row>
    <row r="10" spans="1:2" x14ac:dyDescent="0.2">
      <c r="A10" s="60" t="s">
        <v>138</v>
      </c>
      <c r="B10" s="61" t="s">
        <v>139</v>
      </c>
    </row>
    <row r="11" spans="1:2" x14ac:dyDescent="0.2">
      <c r="A11" s="62" t="s">
        <v>140</v>
      </c>
      <c r="B11" s="63" t="s">
        <v>141</v>
      </c>
    </row>
    <row r="12" spans="1:2" x14ac:dyDescent="0.2">
      <c r="A12" s="60" t="s">
        <v>142</v>
      </c>
      <c r="B12" s="61" t="s">
        <v>143</v>
      </c>
    </row>
    <row r="13" spans="1:2" x14ac:dyDescent="0.2">
      <c r="A13" s="62" t="s">
        <v>144</v>
      </c>
      <c r="B13" s="63" t="s">
        <v>145</v>
      </c>
    </row>
    <row r="14" spans="1:2" x14ac:dyDescent="0.2">
      <c r="A14" s="60" t="s">
        <v>146</v>
      </c>
      <c r="B14" s="61" t="s">
        <v>147</v>
      </c>
    </row>
    <row r="15" spans="1:2" x14ac:dyDescent="0.2">
      <c r="A15" s="62" t="s">
        <v>148</v>
      </c>
      <c r="B15" s="63" t="s">
        <v>149</v>
      </c>
    </row>
    <row r="16" spans="1:2" x14ac:dyDescent="0.2">
      <c r="A16" s="60"/>
      <c r="B16" s="61"/>
    </row>
    <row r="17" spans="1:2" x14ac:dyDescent="0.2">
      <c r="A17" s="64"/>
      <c r="B17" s="65"/>
    </row>
    <row r="18" spans="1:2" x14ac:dyDescent="0.2">
      <c r="A18" s="66" t="s">
        <v>150</v>
      </c>
    </row>
    <row r="19" spans="1:2" x14ac:dyDescent="0.2">
      <c r="A19" s="66"/>
    </row>
    <row r="20" spans="1:2" x14ac:dyDescent="0.2">
      <c r="A20" s="59" t="s">
        <v>123</v>
      </c>
      <c r="B20" s="59" t="s">
        <v>123</v>
      </c>
    </row>
    <row r="21" spans="1:2" ht="30" x14ac:dyDescent="0.2">
      <c r="A21" s="59" t="s">
        <v>151</v>
      </c>
      <c r="B21" s="67" t="s">
        <v>152</v>
      </c>
    </row>
    <row r="22" spans="1:2" ht="30" x14ac:dyDescent="0.2">
      <c r="A22" s="59" t="s">
        <v>153</v>
      </c>
      <c r="B22" s="67" t="s">
        <v>154</v>
      </c>
    </row>
    <row r="23" spans="1:2" ht="30" x14ac:dyDescent="0.2">
      <c r="A23" s="59" t="s">
        <v>155</v>
      </c>
      <c r="B23" s="67" t="s">
        <v>156</v>
      </c>
    </row>
    <row r="25" spans="1:2" x14ac:dyDescent="0.2">
      <c r="A25" s="59" t="s">
        <v>123</v>
      </c>
    </row>
    <row r="26" spans="1:2" x14ac:dyDescent="0.2">
      <c r="A26" s="59" t="s">
        <v>157</v>
      </c>
    </row>
    <row r="27" spans="1:2" x14ac:dyDescent="0.2">
      <c r="A27" s="59" t="s">
        <v>158</v>
      </c>
    </row>
    <row r="28" spans="1:2" x14ac:dyDescent="0.2">
      <c r="A28" s="59" t="s">
        <v>159</v>
      </c>
    </row>
    <row r="29" spans="1:2" x14ac:dyDescent="0.2">
      <c r="A29" s="59" t="s">
        <v>160</v>
      </c>
    </row>
    <row r="30" spans="1:2" x14ac:dyDescent="0.2">
      <c r="A30" s="59" t="s">
        <v>161</v>
      </c>
    </row>
    <row r="33" spans="1:9" x14ac:dyDescent="0.2">
      <c r="A33" s="59" t="s">
        <v>123</v>
      </c>
    </row>
    <row r="34" spans="1:9" x14ac:dyDescent="0.25">
      <c r="A34" s="68" t="s">
        <v>162</v>
      </c>
      <c r="G34" s="69"/>
      <c r="H34" s="69"/>
      <c r="I34" s="69"/>
    </row>
    <row r="35" spans="1:9" x14ac:dyDescent="0.25">
      <c r="A35" s="68" t="s">
        <v>163</v>
      </c>
      <c r="G35" s="69"/>
      <c r="H35" s="69"/>
      <c r="I35" s="69"/>
    </row>
    <row r="36" spans="1:9" x14ac:dyDescent="0.25">
      <c r="A36" s="68" t="s">
        <v>164</v>
      </c>
      <c r="G36" s="69"/>
      <c r="H36" s="69"/>
      <c r="I36" s="69"/>
    </row>
    <row r="37" spans="1:9" x14ac:dyDescent="0.25">
      <c r="A37" s="68" t="s">
        <v>165</v>
      </c>
      <c r="G37" s="69"/>
      <c r="H37" s="69"/>
      <c r="I37" s="69"/>
    </row>
    <row r="38" spans="1:9" x14ac:dyDescent="0.25">
      <c r="A38" s="68" t="s">
        <v>166</v>
      </c>
      <c r="G38" s="69"/>
      <c r="H38" s="69"/>
      <c r="I38" s="69"/>
    </row>
    <row r="39" spans="1:9" x14ac:dyDescent="0.25">
      <c r="A39" s="68" t="s">
        <v>167</v>
      </c>
      <c r="G39" s="69"/>
      <c r="H39" s="69"/>
      <c r="I39" s="69"/>
    </row>
    <row r="40" spans="1:9" x14ac:dyDescent="0.25">
      <c r="A40" s="68"/>
      <c r="G40" s="69"/>
      <c r="H40" s="69"/>
      <c r="I40" s="69"/>
    </row>
    <row r="41" spans="1:9" x14ac:dyDescent="0.25">
      <c r="G41" s="69"/>
      <c r="H41" s="69"/>
      <c r="I41" s="69"/>
    </row>
    <row r="42" spans="1:9" x14ac:dyDescent="0.2">
      <c r="A42" s="59" t="s">
        <v>123</v>
      </c>
      <c r="B42" s="59" t="s">
        <v>123</v>
      </c>
    </row>
    <row r="43" spans="1:9" ht="30" customHeight="1" x14ac:dyDescent="0.2">
      <c r="A43" s="67" t="s">
        <v>168</v>
      </c>
      <c r="B43" s="59" t="s">
        <v>169</v>
      </c>
    </row>
    <row r="44" spans="1:9" ht="30" customHeight="1" x14ac:dyDescent="0.2">
      <c r="A44" s="67" t="s">
        <v>170</v>
      </c>
      <c r="B44" s="59" t="s">
        <v>171</v>
      </c>
    </row>
    <row r="45" spans="1:9" ht="30" customHeight="1" x14ac:dyDescent="0.2">
      <c r="A45" s="67" t="s">
        <v>172</v>
      </c>
      <c r="B45" s="59" t="s">
        <v>173</v>
      </c>
    </row>
    <row r="46" spans="1:9" ht="30" customHeight="1" x14ac:dyDescent="0.2">
      <c r="A46" s="67" t="s">
        <v>174</v>
      </c>
      <c r="B46" s="59" t="s">
        <v>171</v>
      </c>
    </row>
    <row r="47" spans="1:9" ht="30" customHeight="1" x14ac:dyDescent="0.2">
      <c r="A47" s="67" t="s">
        <v>175</v>
      </c>
      <c r="B47" s="59" t="s">
        <v>176</v>
      </c>
    </row>
    <row r="48" spans="1:9" ht="30" customHeight="1" x14ac:dyDescent="0.2">
      <c r="A48" s="67" t="s">
        <v>177</v>
      </c>
      <c r="B48" s="59" t="s">
        <v>178</v>
      </c>
    </row>
    <row r="49" spans="1:2" ht="30" customHeight="1" x14ac:dyDescent="0.2">
      <c r="A49" s="67" t="s">
        <v>179</v>
      </c>
      <c r="B49" s="59" t="s">
        <v>178</v>
      </c>
    </row>
    <row r="50" spans="1:2" ht="30" customHeight="1" x14ac:dyDescent="0.2">
      <c r="A50" s="67" t="s">
        <v>180</v>
      </c>
      <c r="B50" s="59" t="s">
        <v>178</v>
      </c>
    </row>
    <row r="53" spans="1:2" x14ac:dyDescent="0.2">
      <c r="A53" s="59" t="s">
        <v>123</v>
      </c>
      <c r="B53" s="59" t="s">
        <v>123</v>
      </c>
    </row>
    <row r="54" spans="1:2" ht="42" customHeight="1" x14ac:dyDescent="0.2">
      <c r="A54" s="67" t="s">
        <v>362</v>
      </c>
      <c r="B54" s="59" t="s">
        <v>272</v>
      </c>
    </row>
    <row r="55" spans="1:2" ht="42" customHeight="1" x14ac:dyDescent="0.2">
      <c r="A55" s="67" t="s">
        <v>359</v>
      </c>
      <c r="B55" s="59" t="s">
        <v>358</v>
      </c>
    </row>
    <row r="56" spans="1:2" ht="51.75" customHeight="1" x14ac:dyDescent="0.2">
      <c r="A56" s="67" t="s">
        <v>360</v>
      </c>
      <c r="B56" s="59" t="s">
        <v>361</v>
      </c>
    </row>
    <row r="63" spans="1:2" x14ac:dyDescent="0.2">
      <c r="A63" s="70" t="s">
        <v>0</v>
      </c>
    </row>
    <row r="64" spans="1:2" x14ac:dyDescent="0.2">
      <c r="A64" s="59" t="s">
        <v>181</v>
      </c>
    </row>
    <row r="65" spans="1:1" x14ac:dyDescent="0.2">
      <c r="A65" s="59" t="s">
        <v>182</v>
      </c>
    </row>
    <row r="69" spans="1:1" x14ac:dyDescent="0.2">
      <c r="A69" s="70" t="s">
        <v>0</v>
      </c>
    </row>
    <row r="70" spans="1:1" x14ac:dyDescent="0.2">
      <c r="A70" s="59" t="s">
        <v>183</v>
      </c>
    </row>
    <row r="71" spans="1:1" x14ac:dyDescent="0.2">
      <c r="A71" s="59" t="s">
        <v>184</v>
      </c>
    </row>
    <row r="72" spans="1:1" x14ac:dyDescent="0.2">
      <c r="A72" s="59" t="s">
        <v>185</v>
      </c>
    </row>
    <row r="73" spans="1:1" x14ac:dyDescent="0.2">
      <c r="A73" s="59" t="s">
        <v>186</v>
      </c>
    </row>
    <row r="74" spans="1:1" x14ac:dyDescent="0.2">
      <c r="A74" s="59" t="s">
        <v>187</v>
      </c>
    </row>
    <row r="75" spans="1:1" x14ac:dyDescent="0.2">
      <c r="A75" s="59" t="s">
        <v>188</v>
      </c>
    </row>
    <row r="76" spans="1:1" x14ac:dyDescent="0.2">
      <c r="A76" s="59" t="s">
        <v>189</v>
      </c>
    </row>
    <row r="77" spans="1:1" x14ac:dyDescent="0.2">
      <c r="A77" s="59" t="s">
        <v>190</v>
      </c>
    </row>
    <row r="78" spans="1:1" x14ac:dyDescent="0.2">
      <c r="A78" s="59" t="s">
        <v>191</v>
      </c>
    </row>
    <row r="79" spans="1:1" x14ac:dyDescent="0.2">
      <c r="A79" s="59" t="s">
        <v>192</v>
      </c>
    </row>
    <row r="82" spans="1:1" x14ac:dyDescent="0.2">
      <c r="A82" s="70" t="s">
        <v>0</v>
      </c>
    </row>
    <row r="83" spans="1:1" x14ac:dyDescent="0.2">
      <c r="A83" s="59" t="s">
        <v>70</v>
      </c>
    </row>
    <row r="84" spans="1:1" x14ac:dyDescent="0.2">
      <c r="A84" s="59" t="s">
        <v>71</v>
      </c>
    </row>
    <row r="85" spans="1:1" x14ac:dyDescent="0.2">
      <c r="A85" s="59" t="s">
        <v>72</v>
      </c>
    </row>
    <row r="86" spans="1:1" x14ac:dyDescent="0.2">
      <c r="A86" s="59" t="s">
        <v>73</v>
      </c>
    </row>
    <row r="87" spans="1:1" x14ac:dyDescent="0.2">
      <c r="A87" s="59" t="s">
        <v>74</v>
      </c>
    </row>
    <row r="90" spans="1:1" x14ac:dyDescent="0.2">
      <c r="A90" s="70" t="s">
        <v>0</v>
      </c>
    </row>
    <row r="91" spans="1:1" x14ac:dyDescent="0.2">
      <c r="A91" s="59" t="s">
        <v>193</v>
      </c>
    </row>
    <row r="92" spans="1:1" x14ac:dyDescent="0.2">
      <c r="A92" s="59" t="s">
        <v>194</v>
      </c>
    </row>
    <row r="93" spans="1:1" x14ac:dyDescent="0.2">
      <c r="A93" s="59" t="s">
        <v>195</v>
      </c>
    </row>
    <row r="94" spans="1:1" x14ac:dyDescent="0.2">
      <c r="A94" s="59" t="s">
        <v>196</v>
      </c>
    </row>
    <row r="95" spans="1:1" x14ac:dyDescent="0.2">
      <c r="A95" s="59" t="s">
        <v>197</v>
      </c>
    </row>
    <row r="96" spans="1:1" x14ac:dyDescent="0.2">
      <c r="A96" s="59" t="s">
        <v>198</v>
      </c>
    </row>
    <row r="97" spans="1:1" x14ac:dyDescent="0.2">
      <c r="A97" s="59" t="s">
        <v>199</v>
      </c>
    </row>
    <row r="98" spans="1:1" x14ac:dyDescent="0.2">
      <c r="A98" s="59" t="s">
        <v>200</v>
      </c>
    </row>
    <row r="101" spans="1:1" x14ac:dyDescent="0.2">
      <c r="A101" s="70" t="s">
        <v>0</v>
      </c>
    </row>
    <row r="102" spans="1:1" x14ac:dyDescent="0.2">
      <c r="A102" s="59" t="s">
        <v>101</v>
      </c>
    </row>
    <row r="103" spans="1:1" x14ac:dyDescent="0.2">
      <c r="A103" s="59" t="s">
        <v>201</v>
      </c>
    </row>
    <row r="104" spans="1:1" x14ac:dyDescent="0.2">
      <c r="A104" s="59" t="s">
        <v>102</v>
      </c>
    </row>
    <row r="107" spans="1:1" x14ac:dyDescent="0.2">
      <c r="A107" s="70" t="s">
        <v>0</v>
      </c>
    </row>
    <row r="108" spans="1:1" x14ac:dyDescent="0.2">
      <c r="A108" s="59" t="s">
        <v>202</v>
      </c>
    </row>
    <row r="109" spans="1:1" x14ac:dyDescent="0.2">
      <c r="A109" s="59" t="s">
        <v>203</v>
      </c>
    </row>
    <row r="112" spans="1:1" x14ac:dyDescent="0.2">
      <c r="A112" s="70" t="s">
        <v>0</v>
      </c>
    </row>
    <row r="113" spans="1:1" x14ac:dyDescent="0.2">
      <c r="A113" s="59" t="s">
        <v>109</v>
      </c>
    </row>
    <row r="114" spans="1:1" x14ac:dyDescent="0.2">
      <c r="A114" s="59" t="s">
        <v>110</v>
      </c>
    </row>
    <row r="117" spans="1:1" x14ac:dyDescent="0.2">
      <c r="A117" s="70" t="s">
        <v>0</v>
      </c>
    </row>
    <row r="118" spans="1:1" x14ac:dyDescent="0.2">
      <c r="A118" s="59" t="s">
        <v>204</v>
      </c>
    </row>
    <row r="119" spans="1:1" x14ac:dyDescent="0.2">
      <c r="A119" s="59" t="s">
        <v>205</v>
      </c>
    </row>
    <row r="120" spans="1:1" x14ac:dyDescent="0.2">
      <c r="A120" s="59" t="s">
        <v>206</v>
      </c>
    </row>
    <row r="123" spans="1:1" x14ac:dyDescent="0.2">
      <c r="A123" s="70" t="s">
        <v>0</v>
      </c>
    </row>
    <row r="124" spans="1:1" x14ac:dyDescent="0.2">
      <c r="A124" s="59" t="s">
        <v>104</v>
      </c>
    </row>
    <row r="125" spans="1:1" x14ac:dyDescent="0.2">
      <c r="A125" s="59" t="s">
        <v>105</v>
      </c>
    </row>
    <row r="128" spans="1:1" x14ac:dyDescent="0.2">
      <c r="A128" s="70" t="s">
        <v>0</v>
      </c>
    </row>
    <row r="129" spans="1:1" x14ac:dyDescent="0.2">
      <c r="A129" s="59" t="s">
        <v>79</v>
      </c>
    </row>
    <row r="130" spans="1:1" x14ac:dyDescent="0.2">
      <c r="A130" s="59" t="s">
        <v>80</v>
      </c>
    </row>
    <row r="133" spans="1:1" x14ac:dyDescent="0.2">
      <c r="A133" s="70" t="s">
        <v>0</v>
      </c>
    </row>
    <row r="134" spans="1:1" x14ac:dyDescent="0.2">
      <c r="A134" s="66">
        <v>1</v>
      </c>
    </row>
    <row r="135" spans="1:1" x14ac:dyDescent="0.2">
      <c r="A135" s="66">
        <v>2</v>
      </c>
    </row>
    <row r="136" spans="1:1" x14ac:dyDescent="0.2">
      <c r="A136" s="66">
        <v>3</v>
      </c>
    </row>
    <row r="138" spans="1:1" x14ac:dyDescent="0.2">
      <c r="A138" s="70" t="s">
        <v>0</v>
      </c>
    </row>
    <row r="139" spans="1:1" x14ac:dyDescent="0.2">
      <c r="A139" s="70" t="s">
        <v>207</v>
      </c>
    </row>
    <row r="140" spans="1:1" x14ac:dyDescent="0.2">
      <c r="A140" s="59" t="s">
        <v>208</v>
      </c>
    </row>
    <row r="141" spans="1:1" x14ac:dyDescent="0.2">
      <c r="A141" s="59" t="s">
        <v>209</v>
      </c>
    </row>
    <row r="142" spans="1:1" x14ac:dyDescent="0.2">
      <c r="A142" s="59" t="s">
        <v>210</v>
      </c>
    </row>
    <row r="144" spans="1:1" x14ac:dyDescent="0.2">
      <c r="A144" s="66" t="s">
        <v>211</v>
      </c>
    </row>
    <row r="145" spans="1:2" x14ac:dyDescent="0.2">
      <c r="A145" s="70" t="s">
        <v>0</v>
      </c>
      <c r="B145" s="70" t="s">
        <v>0</v>
      </c>
    </row>
    <row r="146" spans="1:2" ht="30" x14ac:dyDescent="0.2">
      <c r="A146" s="67" t="s">
        <v>212</v>
      </c>
      <c r="B146" s="59" t="s">
        <v>213</v>
      </c>
    </row>
    <row r="147" spans="1:2" ht="30" customHeight="1" x14ac:dyDescent="0.2">
      <c r="A147" s="67" t="s">
        <v>214</v>
      </c>
      <c r="B147" s="59" t="s">
        <v>213</v>
      </c>
    </row>
    <row r="148" spans="1:2" ht="30" customHeight="1" x14ac:dyDescent="0.25">
      <c r="A148" s="71" t="s">
        <v>215</v>
      </c>
      <c r="B148" s="59" t="s">
        <v>213</v>
      </c>
    </row>
    <row r="149" spans="1:2" ht="30" customHeight="1" x14ac:dyDescent="0.25">
      <c r="A149" s="71" t="s">
        <v>216</v>
      </c>
      <c r="B149" s="59" t="s">
        <v>213</v>
      </c>
    </row>
    <row r="150" spans="1:2" ht="30" customHeight="1" x14ac:dyDescent="0.25">
      <c r="A150" s="71" t="s">
        <v>217</v>
      </c>
      <c r="B150" s="59" t="s">
        <v>213</v>
      </c>
    </row>
    <row r="151" spans="1:2" ht="30" customHeight="1" x14ac:dyDescent="0.25">
      <c r="A151" s="71"/>
    </row>
    <row r="152" spans="1:2" x14ac:dyDescent="0.2">
      <c r="A152" s="70" t="s">
        <v>0</v>
      </c>
      <c r="B152" s="70" t="s">
        <v>0</v>
      </c>
    </row>
    <row r="153" spans="1:2" x14ac:dyDescent="0.2">
      <c r="A153" s="67" t="s">
        <v>218</v>
      </c>
      <c r="B153" s="59" t="s">
        <v>213</v>
      </c>
    </row>
    <row r="154" spans="1:2" x14ac:dyDescent="0.2">
      <c r="A154" s="67" t="s">
        <v>219</v>
      </c>
      <c r="B154" s="59" t="s">
        <v>213</v>
      </c>
    </row>
    <row r="155" spans="1:2" x14ac:dyDescent="0.2">
      <c r="A155" s="67" t="s">
        <v>220</v>
      </c>
      <c r="B155" s="59" t="s">
        <v>213</v>
      </c>
    </row>
    <row r="158" spans="1:2" x14ac:dyDescent="0.25">
      <c r="A158" s="72" t="s">
        <v>221</v>
      </c>
      <c r="B158" s="59" t="s">
        <v>222</v>
      </c>
    </row>
    <row r="159" spans="1:2" x14ac:dyDescent="0.2">
      <c r="A159" s="70" t="s">
        <v>0</v>
      </c>
      <c r="B159" s="70" t="s">
        <v>0</v>
      </c>
    </row>
    <row r="160" spans="1:2" x14ac:dyDescent="0.2">
      <c r="A160" s="73" t="s">
        <v>223</v>
      </c>
    </row>
    <row r="161" spans="1:8" x14ac:dyDescent="0.2">
      <c r="A161" s="73" t="s">
        <v>224</v>
      </c>
    </row>
    <row r="162" spans="1:8" x14ac:dyDescent="0.2">
      <c r="A162" s="73" t="s">
        <v>225</v>
      </c>
    </row>
    <row r="163" spans="1:8" x14ac:dyDescent="0.2">
      <c r="A163" s="73" t="s">
        <v>226</v>
      </c>
    </row>
    <row r="164" spans="1:8" x14ac:dyDescent="0.2">
      <c r="A164" s="73" t="s">
        <v>227</v>
      </c>
    </row>
    <row r="165" spans="1:8" x14ac:dyDescent="0.2">
      <c r="A165" s="73"/>
    </row>
    <row r="166" spans="1:8" x14ac:dyDescent="0.2">
      <c r="A166" s="70" t="s">
        <v>0</v>
      </c>
      <c r="B166" s="70" t="s">
        <v>0</v>
      </c>
    </row>
    <row r="167" spans="1:8" x14ac:dyDescent="0.25">
      <c r="A167" s="67" t="s">
        <v>228</v>
      </c>
      <c r="B167" s="69" t="s">
        <v>229</v>
      </c>
    </row>
    <row r="168" spans="1:8" x14ac:dyDescent="0.2">
      <c r="A168" s="67"/>
    </row>
    <row r="169" spans="1:8" x14ac:dyDescent="0.2">
      <c r="A169" s="67"/>
    </row>
    <row r="170" spans="1:8" x14ac:dyDescent="0.2">
      <c r="A170" s="67"/>
    </row>
    <row r="171" spans="1:8" x14ac:dyDescent="0.25">
      <c r="A171" s="72" t="s">
        <v>230</v>
      </c>
    </row>
    <row r="172" spans="1:8" x14ac:dyDescent="0.2">
      <c r="A172" s="70" t="s">
        <v>0</v>
      </c>
      <c r="B172" s="70" t="s">
        <v>0</v>
      </c>
    </row>
    <row r="173" spans="1:8" ht="30" x14ac:dyDescent="0.2">
      <c r="A173" s="67" t="s">
        <v>231</v>
      </c>
      <c r="B173" s="67" t="s">
        <v>232</v>
      </c>
      <c r="H173" s="67"/>
    </row>
    <row r="174" spans="1:8" ht="30" x14ac:dyDescent="0.2">
      <c r="A174" s="67" t="s">
        <v>233</v>
      </c>
      <c r="B174" s="67" t="s">
        <v>234</v>
      </c>
      <c r="H174" s="67"/>
    </row>
    <row r="175" spans="1:8" ht="30" x14ac:dyDescent="0.2">
      <c r="A175" s="67" t="s">
        <v>235</v>
      </c>
      <c r="B175" s="67" t="s">
        <v>236</v>
      </c>
      <c r="H175" s="67"/>
    </row>
    <row r="176" spans="1:8" ht="60" x14ac:dyDescent="0.2">
      <c r="A176" s="67" t="s">
        <v>237</v>
      </c>
      <c r="B176" s="67" t="s">
        <v>238</v>
      </c>
      <c r="H176" s="67"/>
    </row>
    <row r="177" spans="1:9" ht="60" x14ac:dyDescent="0.2">
      <c r="A177" s="67" t="s">
        <v>239</v>
      </c>
      <c r="B177" s="67" t="s">
        <v>240</v>
      </c>
      <c r="H177" s="67"/>
    </row>
    <row r="178" spans="1:9" ht="60" x14ac:dyDescent="0.2">
      <c r="A178" s="67" t="s">
        <v>241</v>
      </c>
      <c r="B178" s="67" t="s">
        <v>242</v>
      </c>
      <c r="H178" s="67"/>
    </row>
    <row r="179" spans="1:9" ht="60" x14ac:dyDescent="0.2">
      <c r="A179" s="67" t="s">
        <v>243</v>
      </c>
      <c r="B179" s="67" t="s">
        <v>240</v>
      </c>
      <c r="H179" s="67"/>
      <c r="I179" s="67"/>
    </row>
    <row r="180" spans="1:9" ht="60" x14ac:dyDescent="0.2">
      <c r="A180" s="67" t="s">
        <v>244</v>
      </c>
      <c r="B180" s="67" t="s">
        <v>245</v>
      </c>
      <c r="H180" s="67"/>
      <c r="I180" s="67"/>
    </row>
    <row r="181" spans="1:9" ht="30" x14ac:dyDescent="0.2">
      <c r="A181" s="67" t="s">
        <v>246</v>
      </c>
      <c r="B181" s="67" t="s">
        <v>247</v>
      </c>
      <c r="H181" s="67"/>
      <c r="I181" s="67"/>
    </row>
    <row r="182" spans="1:9" ht="30" x14ac:dyDescent="0.2">
      <c r="A182" s="67" t="s">
        <v>248</v>
      </c>
      <c r="B182" s="59" t="s">
        <v>249</v>
      </c>
      <c r="C182" s="67"/>
      <c r="H182" s="67"/>
      <c r="I182" s="67"/>
    </row>
    <row r="183" spans="1:9" ht="30" x14ac:dyDescent="0.2">
      <c r="A183" s="67" t="s">
        <v>250</v>
      </c>
      <c r="B183" s="59" t="s">
        <v>249</v>
      </c>
      <c r="H183" s="67"/>
      <c r="I183" s="67"/>
    </row>
    <row r="184" spans="1:9" ht="30" x14ac:dyDescent="0.2">
      <c r="A184" s="67" t="s">
        <v>251</v>
      </c>
      <c r="B184" s="59" t="s">
        <v>252</v>
      </c>
      <c r="H184" s="67"/>
      <c r="I184" s="67"/>
    </row>
    <row r="185" spans="1:9" ht="30" x14ac:dyDescent="0.2">
      <c r="A185" s="67" t="s">
        <v>253</v>
      </c>
      <c r="B185" s="59" t="s">
        <v>254</v>
      </c>
      <c r="H185" s="67"/>
      <c r="I185" s="67"/>
    </row>
    <row r="186" spans="1:9" ht="30" x14ac:dyDescent="0.2">
      <c r="A186" s="67" t="s">
        <v>255</v>
      </c>
      <c r="B186" s="59" t="s">
        <v>256</v>
      </c>
      <c r="H186" s="67"/>
      <c r="I186" s="67"/>
    </row>
    <row r="187" spans="1:9" x14ac:dyDescent="0.2">
      <c r="A187" s="67"/>
      <c r="H187" s="67"/>
      <c r="I187" s="67"/>
    </row>
    <row r="188" spans="1:9" x14ac:dyDescent="0.2">
      <c r="A188" s="70" t="s">
        <v>0</v>
      </c>
      <c r="B188" s="70" t="s">
        <v>0</v>
      </c>
      <c r="H188" s="67"/>
      <c r="I188" s="67"/>
    </row>
    <row r="189" spans="1:9" ht="30" x14ac:dyDescent="0.2">
      <c r="A189" s="67" t="s">
        <v>257</v>
      </c>
      <c r="B189" s="59" t="s">
        <v>258</v>
      </c>
      <c r="H189" s="67"/>
      <c r="I189" s="67"/>
    </row>
    <row r="190" spans="1:9" x14ac:dyDescent="0.2">
      <c r="A190" s="67"/>
      <c r="H190" s="67"/>
      <c r="I190" s="67"/>
    </row>
    <row r="192" spans="1:9" x14ac:dyDescent="0.25">
      <c r="A192" s="72" t="s">
        <v>259</v>
      </c>
    </row>
    <row r="193" spans="1:2" x14ac:dyDescent="0.2">
      <c r="A193" s="70" t="s">
        <v>0</v>
      </c>
      <c r="B193" s="70" t="s">
        <v>0</v>
      </c>
    </row>
    <row r="194" spans="1:2" x14ac:dyDescent="0.2">
      <c r="A194" s="59" t="s">
        <v>260</v>
      </c>
    </row>
    <row r="195" spans="1:2" x14ac:dyDescent="0.2">
      <c r="A195" s="59" t="s">
        <v>261</v>
      </c>
    </row>
    <row r="196" spans="1:2" x14ac:dyDescent="0.2">
      <c r="A196" s="59" t="s">
        <v>262</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6</vt:i4>
      </vt:variant>
      <vt:variant>
        <vt:lpstr>Pojmenované oblasti</vt:lpstr>
      </vt:variant>
      <vt:variant>
        <vt:i4>7</vt:i4>
      </vt:variant>
    </vt:vector>
  </HeadingPairs>
  <TitlesOfParts>
    <vt:vector size="13" baseType="lpstr">
      <vt:lpstr>Krycí list</vt:lpstr>
      <vt:lpstr>Ověření návrhu</vt:lpstr>
      <vt:lpstr>Prohlášení o shodě</vt:lpstr>
      <vt:lpstr>Štítek</vt:lpstr>
      <vt:lpstr>Pom1</vt:lpstr>
      <vt:lpstr>List1</vt:lpstr>
      <vt:lpstr>__xlnm.Print_Area</vt:lpstr>
      <vt:lpstr>'Krycí list'!Oblast_tisku</vt:lpstr>
      <vt:lpstr>'Ověření návrhu'!Oblast_tisku</vt:lpstr>
      <vt:lpstr>'Prohlášení o shodě'!Oblast_tisku</vt:lpstr>
      <vt:lpstr>Štítek!Oblast_tisku</vt:lpstr>
      <vt:lpstr>'Krycí list'!Print_Area</vt:lpstr>
      <vt:lpstr>'Prohlášení o shodě'!Print_Area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Checkliste_DV_10.8_20150720.docx</dc:title>
  <dc:creator>de00923</dc:creator>
  <cp:lastModifiedBy>Radek Provinsky</cp:lastModifiedBy>
  <cp:lastPrinted>2024-01-16T11:32:55Z</cp:lastPrinted>
  <dcterms:created xsi:type="dcterms:W3CDTF">2023-12-19T09:31:26Z</dcterms:created>
  <dcterms:modified xsi:type="dcterms:W3CDTF">2024-01-17T07:49:11Z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2015-07-20T00:00:00Z</vt:filetime>
  </property>
  <property fmtid="{D5CDD505-2E9C-101B-9397-08002B2CF9AE}" pid="3" name="Creator">
    <vt:lpwstr>PScript5.dll Version 5.2.2</vt:lpwstr>
  </property>
  <property fmtid="{D5CDD505-2E9C-101B-9397-08002B2CF9AE}" pid="4" name="LastSaved">
    <vt:filetime>2023-12-19T00:00:00Z</vt:filetime>
  </property>
  <property fmtid="{D5CDD505-2E9C-101B-9397-08002B2CF9AE}" pid="5" name="Producer">
    <vt:lpwstr>Acrobat Distiller 9.5.5 (Windows)</vt:lpwstr>
  </property>
</Properties>
</file>